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1" firstSheet="5" activeTab="5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  <sheet name="zał. nr 11" sheetId="13" r:id="rId13"/>
    <sheet name="zał. nr 12" sheetId="14" r:id="rId14"/>
    <sheet name="zał. nr 13" sheetId="15" r:id="rId15"/>
    <sheet name="zał. nr 14" sheetId="16" r:id="rId16"/>
    <sheet name="zał. nr 15" sheetId="17" r:id="rId17"/>
    <sheet name="zał. nr 16" sheetId="18" r:id="rId18"/>
    <sheet name="zał. nr 17" sheetId="19" r:id="rId19"/>
    <sheet name="zał. nr 18" sheetId="20" r:id="rId20"/>
    <sheet name="zał. nr 19" sheetId="21" r:id="rId21"/>
    <sheet name="prognoza" sheetId="22" r:id="rId22"/>
    <sheet name="Arkusz1" sheetId="23" r:id="rId23"/>
  </sheets>
  <definedNames>
    <definedName name="_xlnm.Print_Area" localSheetId="1">'zał. nr 2'!$A$3:$H$23</definedName>
  </definedNames>
  <calcPr fullCalcOnLoad="1"/>
</workbook>
</file>

<file path=xl/sharedStrings.xml><?xml version="1.0" encoding="utf-8"?>
<sst xmlns="http://schemas.openxmlformats.org/spreadsheetml/2006/main" count="758" uniqueCount="409">
  <si>
    <t xml:space="preserve">     DOCHODY</t>
  </si>
  <si>
    <t>Dział</t>
  </si>
  <si>
    <t>Źródło dochodów*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</si>
  <si>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</si>
  <si>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</si>
  <si>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</si>
  <si>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</si>
  <si>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</si>
  <si>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</si>
  <si>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</si>
  <si>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</si>
  <si>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Podatek od czynności cywilnoprawnych</t>
  </si>
  <si>
    <t>Dochody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</si>
  <si>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</si>
  <si>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</si>
  <si>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</si>
  <si>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</si>
  <si>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Planowane wydatki na 2010 r</t>
  </si>
  <si>
    <t>Rolnictwo i łowiectwo</t>
  </si>
  <si>
    <t>O1010</t>
  </si>
  <si>
    <t>Wytwarzanie i zaopatrywanie w energię elektryczną, gaz i wodę</t>
  </si>
  <si>
    <t>Dostarczanie wody</t>
  </si>
  <si>
    <t>Transport i łączność</t>
  </si>
  <si>
    <t>Drogi publiczne gminne</t>
  </si>
  <si>
    <t>Pozostała działalność</t>
  </si>
  <si>
    <t>Turystyka</t>
  </si>
  <si>
    <t>Działalność usługowa</t>
  </si>
  <si>
    <t>Plany zagospodarowania przestrzennego</t>
  </si>
  <si>
    <t>Administracja publiczna</t>
  </si>
  <si>
    <t>Urzędy gmin</t>
  </si>
  <si>
    <t>Urzędy naczelnych organów władzy państwowej, kontroli i ochrony prawa oraz sądownictwa</t>
  </si>
  <si>
    <t>Bezpieczeństwo publiczne i ochrona przeciwpożarowa</t>
  </si>
  <si>
    <t>Obrona cywilna</t>
  </si>
  <si>
    <t>Różne rozliczenia</t>
  </si>
  <si>
    <t>Szkoły podstawowe</t>
  </si>
  <si>
    <t>Przedszkola</t>
  </si>
  <si>
    <t>Gimnazja</t>
  </si>
  <si>
    <t>Pomoc społeczna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</si>
  <si>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</si>
  <si>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</si>
  <si>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</si>
  <si>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</si>
  <si>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</si>
  <si>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</si>
  <si>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</si>
  <si>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fizyczna i sport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</si>
  <si>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</si>
  <si>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</si>
  <si>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</si>
  <si>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</si>
  <si>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</si>
  <si>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</si>
  <si>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</si>
  <si>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</si>
  <si>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</si>
  <si>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</si>
  <si>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</si>
  <si>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</si>
  <si>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</si>
  <si>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</si>
  <si>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</si>
  <si>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</si>
  <si>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     na rok 2010</t>
  </si>
  <si>
    <t>Przychody i rozchody budżetu w 2010 r.</t>
  </si>
  <si>
    <t>Lp.</t>
  </si>
  <si>
    <t>Treść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</si>
  <si>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</si>
  <si>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</si>
  <si>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</si>
  <si>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</si>
  <si>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</si>
  <si>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</si>
  <si>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</si>
  <si>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</si>
  <si>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</si>
  <si>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</si>
  <si>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</si>
  <si>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</si>
  <si>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</si>
  <si>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</si>
  <si>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</si>
  <si>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</si>
  <si>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</si>
  <si>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</si>
  <si>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</si>
  <si>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</si>
  <si>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</si>
  <si>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</si>
  <si>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</si>
  <si>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</si>
  <si>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</si>
  <si>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</si>
  <si>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</si>
  <si>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</si>
  <si>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</si>
  <si>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</si>
  <si>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</si>
  <si>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</si>
  <si>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</si>
  <si>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</si>
  <si>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</si>
  <si>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</si>
  <si>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</si>
  <si>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</si>
  <si>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</si>
  <si>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</si>
  <si>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</si>
  <si>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</si>
  <si>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</si>
  <si>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</si>
  <si>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</si>
  <si>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</si>
  <si>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</si>
  <si>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</si>
  <si>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</si>
  <si>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</si>
  <si>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</si>
  <si>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                     na rok 2010</t>
  </si>
  <si>
    <t xml:space="preserve">Dochody i wydatki związane z realizacją zadań wykonywanych na mocy porozumień z organami administracji rządowej </t>
  </si>
  <si>
    <t>Dochody i wydatki związane z realizacją zadań realizowanych w drodze umów lub porozumień między jednostkami samorządu terytorialnego</t>
  </si>
  <si>
    <t>Zakres porozumienia lub umowy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</si>
  <si>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</si>
  <si>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</si>
  <si>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</si>
  <si>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</si>
  <si>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</t>
  </si>
  <si>
    <t>II.</t>
  </si>
  <si>
    <t>WYDATKI</t>
  </si>
  <si>
    <t>Wydatki na realizację zadań określonych w gminnym programie przeciwdziałania narkomanii</t>
  </si>
  <si>
    <t>Dotacje przedmiotowe w 2010 r.</t>
  </si>
  <si>
    <t>Nazwa jednostki
 otrzymującej dotację</t>
  </si>
  <si>
    <t>Zakres</t>
  </si>
  <si>
    <t>Ogółem kwota dotacji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</si>
  <si>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</si>
  <si>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</si>
  <si>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</si>
  <si>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</si>
  <si>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na rok 2010</t>
  </si>
  <si>
    <t>Plan przychodów i kosztów zakładów budżetowych oraz gospodarstw pomocniczych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</si>
  <si>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</si>
  <si>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</si>
  <si>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</si>
  <si>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</si>
  <si>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</si>
  <si>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</si>
  <si>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</si>
  <si>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</si>
  <si>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 xml:space="preserve">      na rok 2010</t>
  </si>
  <si>
    <t xml:space="preserve">             Plan dochodów rachunku dochodów własnych oraz wydatków nimi finansowanych</t>
  </si>
  <si>
    <t>Nazwa rachunku, w tym jednostka przy której utworzono rachunek dochodów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</si>
  <si>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</si>
  <si>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</si>
  <si>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</si>
  <si>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</si>
  <si>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</si>
  <si>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</si>
  <si>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</si>
  <si>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</si>
  <si>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Zestawienie  przychodów i wydatków Gminnego Funduszu</t>
  </si>
  <si>
    <t>Ochrony Środowiska i Gospodarki Wodnej</t>
  </si>
  <si>
    <t>Plan na 2010 r.</t>
  </si>
  <si>
    <t>III.</t>
  </si>
  <si>
    <t>Wydatki bieżące</t>
  </si>
  <si>
    <t>Wydatki majątkowe</t>
  </si>
  <si>
    <t>IV.</t>
  </si>
  <si>
    <t xml:space="preserve">                                                                                    na rok 2010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</si>
  <si>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</si>
  <si>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</si>
  <si>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</si>
  <si>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</si>
  <si>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</si>
  <si>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</si>
  <si>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</si>
  <si>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</si>
  <si>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</si>
  <si>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</si>
  <si>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</si>
  <si>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</si>
  <si>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</si>
  <si>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</si>
  <si>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</si>
  <si>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Urząd Gminy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</si>
  <si>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</si>
  <si>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</si>
  <si>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</si>
  <si>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</si>
  <si>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</si>
  <si>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</si>
  <si>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</si>
  <si>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</si>
  <si>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</si>
  <si>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</si>
  <si>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</si>
  <si>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</si>
  <si>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</si>
  <si>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</si>
  <si>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</si>
  <si>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</si>
  <si>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</si>
  <si>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</si>
  <si>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</si>
  <si>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</si>
  <si>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</si>
  <si>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</si>
  <si>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</si>
  <si>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</si>
  <si>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</si>
  <si>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</si>
  <si>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</si>
  <si>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</si>
  <si>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</si>
  <si>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</si>
  <si>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</si>
  <si>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</si>
  <si>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</si>
  <si>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</si>
  <si>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</si>
  <si>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</si>
  <si>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</si>
  <si>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</si>
  <si>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</si>
  <si>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</si>
  <si>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</si>
  <si>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</si>
  <si>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</si>
  <si>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</si>
  <si>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</si>
  <si>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</si>
  <si>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</si>
  <si>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</si>
  <si>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</si>
  <si>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</si>
  <si>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</si>
  <si>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</si>
  <si>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</si>
  <si>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</si>
  <si>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</si>
  <si>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</si>
  <si>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Prognoza kwoty długu i spłat na rok 2010 i lata następne</t>
  </si>
  <si>
    <t>Kwota długu na dzień 31.12.2009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</si>
  <si>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</si>
  <si>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</si>
  <si>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</si>
  <si>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</si>
  <si>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</si>
  <si>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</si>
  <si>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</si>
  <si>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</si>
  <si>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</si>
  <si>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</si>
  <si>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</si>
  <si>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</si>
  <si>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</si>
  <si>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</si>
  <si>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</si>
  <si>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</si>
  <si>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</si>
  <si>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</si>
  <si>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</si>
  <si>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</si>
  <si>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</si>
  <si>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</si>
  <si>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</si>
  <si>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</si>
  <si>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</si>
  <si>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</si>
  <si>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</si>
  <si>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</si>
  <si>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</si>
  <si>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</si>
  <si>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</si>
  <si>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</si>
  <si>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</si>
  <si>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</si>
  <si>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</si>
  <si>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</si>
  <si>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</si>
  <si>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 przychodach budżetu na 2009 rok rozdysponowano wolne środki w kwocie 85.308,44 Planowany w 2009 roku kredyt w kwocie 330.000,- nie zostanie zaciągnięty</t>
  </si>
  <si>
    <t>Planowany do zaciągnięcia kredyt na środki unijne w kwocie 1.721.080,- nie zostanie zaciągnięty</t>
  </si>
  <si>
    <t>010</t>
  </si>
  <si>
    <t>Dotacje celowe otrzymane z budżetu państwa na realizację zadań bieżących z zakresu administracji rządowej oraz innych zadań zleconych gminie ustawami</t>
  </si>
  <si>
    <t>Dochody od osób prawnych, osób fizycznych i od innych jednostek nieposiadających osobowości prawnej oraz wydatki związane z ich poborem</t>
  </si>
  <si>
    <t>Subwencje ogólne z budzetu państwa</t>
  </si>
  <si>
    <t>Oświata i wychowanie</t>
  </si>
  <si>
    <t>Dotacje celowe otrzymane z budżetu państwa na realizację własnych zadań bieżących gmin</t>
  </si>
  <si>
    <t>400</t>
  </si>
  <si>
    <t>40002</t>
  </si>
  <si>
    <t>600</t>
  </si>
  <si>
    <t>60016</t>
  </si>
  <si>
    <t>630</t>
  </si>
  <si>
    <t>63095</t>
  </si>
  <si>
    <t>710</t>
  </si>
  <si>
    <t>71004</t>
  </si>
  <si>
    <t>750</t>
  </si>
  <si>
    <t>75023</t>
  </si>
  <si>
    <t>75075</t>
  </si>
  <si>
    <t>754</t>
  </si>
  <si>
    <t>75404</t>
  </si>
  <si>
    <t>75414</t>
  </si>
  <si>
    <t>801</t>
  </si>
  <si>
    <t>80101</t>
  </si>
  <si>
    <t>80104</t>
  </si>
  <si>
    <t>80110</t>
  </si>
  <si>
    <t>852</t>
  </si>
  <si>
    <t>85212</t>
  </si>
  <si>
    <t>85213</t>
  </si>
  <si>
    <t>85214</t>
  </si>
  <si>
    <t>85216</t>
  </si>
  <si>
    <t>85295</t>
  </si>
  <si>
    <t>854</t>
  </si>
  <si>
    <t>85401</t>
  </si>
  <si>
    <t>85415</t>
  </si>
  <si>
    <t>85417</t>
  </si>
  <si>
    <t>900</t>
  </si>
  <si>
    <t>90001</t>
  </si>
  <si>
    <t>90002</t>
  </si>
  <si>
    <t>90015</t>
  </si>
  <si>
    <t>926</t>
  </si>
  <si>
    <t>92601</t>
  </si>
  <si>
    <t>Promocja jednostek samorządu terytorialnego (promocja gminy i współpraca z Francją)</t>
  </si>
  <si>
    <t>Komendy wojewódzkie policji</t>
  </si>
  <si>
    <t xml:space="preserve">Świadczenia rodzinne, zaliczka alimentacyjna oraz składki na ubezpieczenia emerytalne i rentowe z ubezpieczenia społecznego </t>
  </si>
  <si>
    <t>Składki na ubezpieczenia zdrowotne opłacane przez osoby pobierające niektóre świadczenia z pomocy społecznej o raz niektóre świadczenia rodzinne (zl)</t>
  </si>
  <si>
    <t>Zasilki stałe</t>
  </si>
  <si>
    <t>Świetlice szkolne</t>
  </si>
  <si>
    <t>Pomoc materialna da uczniów</t>
  </si>
  <si>
    <t>Szkolne schroniska młodzieżowe (Z.Sz.)</t>
  </si>
  <si>
    <t>Obiekty sportowe (hala i boisko)</t>
  </si>
  <si>
    <t>01010</t>
  </si>
  <si>
    <t>Infrastruktura wodociągowa i sanitacyjna wsi</t>
  </si>
  <si>
    <t>OGÓŁEM</t>
  </si>
  <si>
    <t xml:space="preserve">Składki na ubezpieczenia zdrowotne opłacane przez osoby pobierające niektóre świadczenia z pomocy społecznej o raz niektóre świadczenia rodzinne </t>
  </si>
  <si>
    <t>Obudowa studni w Zaździerzu</t>
  </si>
  <si>
    <t>Opracowanie dokumentacji na rozbudowę wodociągu w Grabinie</t>
  </si>
  <si>
    <t>Opracowanie dokumentacji na rozbudowę wodociągu w Korzeniu Rządowym</t>
  </si>
  <si>
    <t>Modernizacja drogi w Nowych Rumunkach</t>
  </si>
  <si>
    <t>Opracowanie dokumentacji ciągu pieszego w Grabinie</t>
  </si>
  <si>
    <t>Termomodernizacja budynku użyteczności publ.na terenie gminy - budynek OSP Łąck</t>
  </si>
  <si>
    <t>Termomodernizacja budynku użyteczności publ.na terenie gminy - SP w Łącku</t>
  </si>
  <si>
    <t>Termomodernizacja budynku użyteczności publ.na terenie gminy - Przedszkole w Łącku</t>
  </si>
  <si>
    <t>Dokumentacja na rozbudowę stołówki szkolnej w Łącku</t>
  </si>
  <si>
    <t xml:space="preserve">Zakup pieca wieloczynnościowego </t>
  </si>
  <si>
    <t>"Modernizacja i przebudowa dróg w gminach regionu płockiego szansą ich dynamicznego rozwoju" (droga Matyldów)</t>
  </si>
  <si>
    <t>Budowa wodociągu w Sendeniu Małym</t>
  </si>
  <si>
    <t>Modernizacja pomieszczeń na lokale socjalne w Wincentowie</t>
  </si>
  <si>
    <t>"Przywracanie wartości zdegradowanych terenów w regionie płockim poprzez rekultywacje składowisk na terenie gmin ZGRP" (rekultywacja składowiska w Łącku)</t>
  </si>
  <si>
    <t>Budowa ścieżki rowerowej Łąck - Sendeń</t>
  </si>
  <si>
    <t>Przebudowa drogi w Korzeniu Królewskim</t>
  </si>
  <si>
    <t>Oswietlenie uliczne Korzeń Rządowy - Władysławów</t>
  </si>
  <si>
    <t>Program rozwoju obszrów wiejskich na lata 2007-2013</t>
  </si>
  <si>
    <t>Budowa ścieżki rowerowej przy drodze powiatowej Nr 322 na odcinku Łąck - Sendeń Duży o długości 1,7km. Etap II</t>
  </si>
  <si>
    <t>Program 053 Jakość życia na obszarach wiejskich i różnicowanie gospodarki wiejskiej</t>
  </si>
  <si>
    <t>313.322.323 „ODNOWA I ROZWÓJ WSI"</t>
  </si>
  <si>
    <t>Ewidencja ludności, USC, dzialalność gospodarcza, obrona cywilna, straże pożarne</t>
  </si>
  <si>
    <t>Aktualizacja stałych rejestrów wyborców</t>
  </si>
  <si>
    <t>Szkolenia</t>
  </si>
  <si>
    <t>Jednostki sektora finansow publicznych</t>
  </si>
  <si>
    <t>Nazwa jednostki</t>
  </si>
  <si>
    <t>Jednostki spoza sektora finansow publicznych</t>
  </si>
  <si>
    <t>A.      
B.
C.       52 800   do pozyskania
…</t>
  </si>
  <si>
    <t>A.   1 393 546  do pozyskania      
B.
C.
…</t>
  </si>
  <si>
    <t>600-60016</t>
  </si>
  <si>
    <t xml:space="preserve">                            Załącznik nr  do uchwały budżetowej</t>
  </si>
  <si>
    <t xml:space="preserve">      Załącznik nr  do uchwały budżetowej</t>
  </si>
  <si>
    <t xml:space="preserve">                                                                                           Załącznik nr  do uchwały budżetowej</t>
  </si>
  <si>
    <t xml:space="preserve">                                                                                    Załącznik nr  do uchwały budżetowej</t>
  </si>
  <si>
    <t xml:space="preserve"> </t>
  </si>
  <si>
    <t xml:space="preserve">                                                                                  </t>
  </si>
  <si>
    <t>Termomodernizacja budynku użyteczności publ.na terenie gminy - SP w Nowej Wsi</t>
  </si>
  <si>
    <t xml:space="preserve">Załącznik nr 5 do uchwały budżetowej                                       </t>
  </si>
  <si>
    <t>Przed zmianą</t>
  </si>
  <si>
    <t>Zmiana</t>
  </si>
  <si>
    <t>Po zmianie</t>
  </si>
  <si>
    <t>Rekompensty utraconych dochodow w podatkach i oplatach lokalnych</t>
  </si>
  <si>
    <t>Wpływy z różnych opłat</t>
  </si>
  <si>
    <t>PROGRAM OPERACYJNY KAPITAŁ LUDZKI</t>
  </si>
  <si>
    <t>VII PROMOCJA INTEGRACJI SPOŁECZNEJ</t>
  </si>
  <si>
    <t>7.3 INICJATYWY LOKALNE NA RZECZ AKTYWNEJ INTEGRACJI</t>
  </si>
  <si>
    <t>GMINNA WIGILIA 2009</t>
  </si>
  <si>
    <t xml:space="preserve">Oświata i wychowanie </t>
  </si>
  <si>
    <t>Wpływy z usług</t>
  </si>
  <si>
    <t>60011</t>
  </si>
  <si>
    <t>90020</t>
  </si>
  <si>
    <t>Wpływy i wydatki związane z gromadzeniem środków z opłat produktowych</t>
  </si>
  <si>
    <t>Dotacje rozwojowe oraz środki na finansowanie Wspólnej Polityki Rolnej</t>
  </si>
  <si>
    <t>Przed zmiana</t>
  </si>
  <si>
    <t>Drogi publiczne krajowe</t>
  </si>
  <si>
    <t>Gospodarka owa i ochrona wód</t>
  </si>
  <si>
    <t xml:space="preserve">programy finansowane z udziałem środków europejskich i innych środków pochodzących ze źródeł zagranicznych niepodlegających zwrotowi </t>
  </si>
  <si>
    <t>Dotacje ogółem</t>
  </si>
  <si>
    <t xml:space="preserve">Wydatki ogółem
</t>
  </si>
  <si>
    <t>Obsługa geodezyjna i nadzór inwestorski nad wodociągiem w Łącku, ul Piękna</t>
  </si>
  <si>
    <t>Opracowanie dokumentacji na wymianę oświetlenia ulicznego w gminie na oświetlenie hybrydowe</t>
  </si>
  <si>
    <t>Wykupienie gruntów</t>
  </si>
  <si>
    <t>Budowa scieżki pieszo rowerowej Łąck - Płock</t>
  </si>
  <si>
    <t>Modernizacja ul. Kolejowej w Łącku</t>
  </si>
  <si>
    <t>Budowa obiektów małej architektóry - urzadzenie ogólnodostepnego placu zabaw dla dzieci w Łącku</t>
  </si>
  <si>
    <t>Rozbudowa oczyszczalni ściekow włącku o stację odwadniania osadów</t>
  </si>
  <si>
    <t>Podatek od nieruchomości</t>
  </si>
  <si>
    <t>13 000,00                                  -300,00</t>
  </si>
  <si>
    <t>116 000,00    -100 600,00</t>
  </si>
  <si>
    <t>Załącznik nr 1 do uchwały               Nr XXIV/175/2010                                      z dn. 31.03.2010r.</t>
  </si>
  <si>
    <t xml:space="preserve"> Załącznik nr 2 do Uchwały                                                    Nr XXIV/175/2010  z dn. 31.03.2010r.</t>
  </si>
  <si>
    <t>Załącznik nr 3 do Uchwały                                Nr XXIV/175/2010 z dn. 31.03.2010r.</t>
  </si>
  <si>
    <t xml:space="preserve"> Załącznik nr 4 do Uchwały                                                   Nr XXIV/175/2010 z dn. 31.03.2010r.</t>
  </si>
  <si>
    <t>Załącznik nr 5 do Uchwały                                          Nr XXIV/175/2010 z dn. 31.03.2010r.</t>
  </si>
  <si>
    <t>Załącznik nr 6 do Uchwały                                                            Nr XXIV/175/2010z dn. 31.03.2010r.</t>
  </si>
  <si>
    <t>Załącznik nr 7 do Uchwały                                                                         Nr XXIV/175/2010 z dn.31.03.2010r.</t>
  </si>
  <si>
    <t>Załącznik nr 8 do Uchwały                                             Nr XXIV/175/2010 z dn. 31.03.2010r.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</si>
</sst>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#,##0.0000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0"/>
      <name val="Czcionka tekstu podstawowego"/>
      <family val="0"/>
    </font>
    <font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27" fillId="20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31" fillId="0" borderId="0" xfId="0" applyNumberFormat="1" applyFont="1" applyAlignment="1">
      <alignment horizontal="right" vertical="top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3" fontId="33" fillId="0" borderId="13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9" xfId="0" applyFont="1" applyBorder="1" applyAlignment="1">
      <alignment horizontal="right" vertical="center"/>
    </xf>
    <xf numFmtId="0" fontId="21" fillId="2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 horizontal="right" vertical="center"/>
    </xf>
    <xf numFmtId="0" fontId="21" fillId="2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21" fillId="0" borderId="13" xfId="0" applyFont="1" applyBorder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3" fontId="31" fillId="0" borderId="0" xfId="0" applyNumberFormat="1" applyFont="1" applyAlignment="1">
      <alignment horizontal="right" vertical="center"/>
    </xf>
    <xf numFmtId="3" fontId="21" fillId="20" borderId="13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0" borderId="13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3" fontId="22" fillId="0" borderId="17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3" fontId="22" fillId="0" borderId="16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6" fillId="0" borderId="0" xfId="0" applyNumberFormat="1" applyFont="1" applyAlignment="1">
      <alignment vertical="center"/>
    </xf>
    <xf numFmtId="0" fontId="45" fillId="0" borderId="0" xfId="51" applyFont="1">
      <alignment/>
      <protection/>
    </xf>
    <xf numFmtId="0" fontId="0" fillId="0" borderId="0" xfId="51" applyFont="1">
      <alignment/>
      <protection/>
    </xf>
    <xf numFmtId="0" fontId="27" fillId="20" borderId="13" xfId="51" applyFont="1" applyFill="1" applyBorder="1" applyAlignment="1">
      <alignment horizontal="center" vertical="center" wrapText="1"/>
      <protection/>
    </xf>
    <xf numFmtId="0" fontId="47" fillId="0" borderId="13" xfId="51" applyFont="1" applyBorder="1" applyAlignment="1">
      <alignment horizontal="center" vertical="center"/>
      <protection/>
    </xf>
    <xf numFmtId="0" fontId="27" fillId="0" borderId="0" xfId="51" applyFont="1">
      <alignment/>
      <protection/>
    </xf>
    <xf numFmtId="0" fontId="45" fillId="0" borderId="0" xfId="51" applyFont="1" applyAlignment="1">
      <alignment horizontal="justify"/>
      <protection/>
    </xf>
    <xf numFmtId="0" fontId="38" fillId="0" borderId="0" xfId="51" applyFont="1">
      <alignment/>
      <protection/>
    </xf>
    <xf numFmtId="3" fontId="0" fillId="0" borderId="0" xfId="0" applyNumberFormat="1" applyAlignment="1">
      <alignment horizontal="right"/>
    </xf>
    <xf numFmtId="3" fontId="20" fillId="20" borderId="13" xfId="0" applyNumberFormat="1" applyFont="1" applyFill="1" applyBorder="1" applyAlignment="1">
      <alignment horizontal="right" vertical="center" wrapText="1"/>
    </xf>
    <xf numFmtId="3" fontId="27" fillId="20" borderId="13" xfId="0" applyNumberFormat="1" applyFont="1" applyFill="1" applyBorder="1" applyAlignment="1">
      <alignment horizontal="right" vertical="center" wrapText="1"/>
    </xf>
    <xf numFmtId="3" fontId="20" fillId="20" borderId="10" xfId="0" applyNumberFormat="1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 indent="1"/>
    </xf>
    <xf numFmtId="0" fontId="0" fillId="0" borderId="13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left" wrapText="1" indent="1"/>
    </xf>
    <xf numFmtId="0" fontId="48" fillId="0" borderId="0" xfId="0" applyFont="1" applyAlignment="1">
      <alignment/>
    </xf>
    <xf numFmtId="0" fontId="21" fillId="20" borderId="1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" fontId="21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3" xfId="0" applyFont="1" applyBorder="1" applyAlignment="1">
      <alignment vertical="center"/>
    </xf>
    <xf numFmtId="3" fontId="20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1" fillId="20" borderId="23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/>
    </xf>
    <xf numFmtId="3" fontId="23" fillId="20" borderId="23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vertical="top" wrapText="1"/>
    </xf>
    <xf numFmtId="4" fontId="2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" fontId="0" fillId="0" borderId="23" xfId="0" applyNumberFormat="1" applyFont="1" applyBorder="1" applyAlignment="1">
      <alignment vertical="top" wrapText="1"/>
    </xf>
    <xf numFmtId="4" fontId="2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3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3" fontId="27" fillId="20" borderId="23" xfId="0" applyNumberFormat="1" applyFont="1" applyFill="1" applyBorder="1" applyAlignment="1">
      <alignment horizontal="center" vertical="center" wrapText="1"/>
    </xf>
    <xf numFmtId="3" fontId="28" fillId="20" borderId="23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center" wrapText="1"/>
    </xf>
    <xf numFmtId="3" fontId="28" fillId="20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3" fontId="2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21" fillId="20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3" fontId="22" fillId="0" borderId="23" xfId="0" applyNumberFormat="1" applyFont="1" applyBorder="1" applyAlignment="1">
      <alignment vertical="center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vertical="center" wrapText="1"/>
    </xf>
    <xf numFmtId="0" fontId="0" fillId="0" borderId="23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 horizontal="left" vertic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right" vertical="top" wrapText="1"/>
    </xf>
    <xf numFmtId="3" fontId="0" fillId="0" borderId="24" xfId="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>
      <alignment horizontal="right"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horizontal="right" vertical="top" wrapText="1"/>
    </xf>
    <xf numFmtId="3" fontId="20" fillId="0" borderId="24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0" fontId="22" fillId="0" borderId="23" xfId="0" applyFont="1" applyBorder="1" applyAlignment="1">
      <alignment wrapText="1"/>
    </xf>
    <xf numFmtId="3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3" xfId="0" applyFont="1" applyBorder="1" applyAlignment="1">
      <alignment vertical="center" wrapText="1"/>
    </xf>
    <xf numFmtId="3" fontId="22" fillId="0" borderId="23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1" xfId="0" applyNumberFormat="1" applyFont="1" applyFill="1" applyBorder="1" applyAlignment="1">
      <alignment horizontal="center" vertical="center"/>
    </xf>
    <xf numFmtId="3" fontId="27" fillId="20" borderId="15" xfId="0" applyNumberFormat="1" applyFont="1" applyFill="1" applyBorder="1" applyAlignment="1">
      <alignment horizontal="center" vertical="center" wrapText="1"/>
    </xf>
    <xf numFmtId="3" fontId="21" fillId="20" borderId="25" xfId="0" applyNumberFormat="1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0" fontId="35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 wrapText="1"/>
    </xf>
    <xf numFmtId="4" fontId="35" fillId="0" borderId="23" xfId="0" applyNumberFormat="1" applyFont="1" applyBorder="1" applyAlignment="1">
      <alignment vertical="center" wrapText="1"/>
    </xf>
    <xf numFmtId="4" fontId="35" fillId="0" borderId="23" xfId="0" applyNumberFormat="1" applyFont="1" applyBorder="1" applyAlignment="1">
      <alignment vertical="center"/>
    </xf>
    <xf numFmtId="4" fontId="44" fillId="0" borderId="23" xfId="0" applyNumberFormat="1" applyFont="1" applyBorder="1" applyAlignment="1">
      <alignment/>
    </xf>
    <xf numFmtId="4" fontId="44" fillId="0" borderId="23" xfId="0" applyNumberFormat="1" applyFont="1" applyBorder="1" applyAlignment="1">
      <alignment vertical="center" wrapText="1"/>
    </xf>
    <xf numFmtId="4" fontId="33" fillId="0" borderId="23" xfId="0" applyNumberFormat="1" applyFont="1" applyBorder="1" applyAlignment="1">
      <alignment vertical="center"/>
    </xf>
    <xf numFmtId="4" fontId="49" fillId="0" borderId="23" xfId="0" applyNumberFormat="1" applyFont="1" applyBorder="1" applyAlignment="1">
      <alignment/>
    </xf>
    <xf numFmtId="4" fontId="44" fillId="0" borderId="23" xfId="0" applyNumberFormat="1" applyFont="1" applyBorder="1" applyAlignment="1">
      <alignment vertical="center"/>
    </xf>
    <xf numFmtId="0" fontId="50" fillId="0" borderId="18" xfId="51" applyFont="1" applyBorder="1" applyAlignment="1">
      <alignment horizontal="center"/>
      <protection/>
    </xf>
    <xf numFmtId="0" fontId="50" fillId="0" borderId="18" xfId="51" applyFont="1" applyBorder="1" applyAlignment="1">
      <alignment wrapText="1"/>
      <protection/>
    </xf>
    <xf numFmtId="3" fontId="51" fillId="0" borderId="18" xfId="51" applyNumberFormat="1" applyFont="1" applyBorder="1">
      <alignment/>
      <protection/>
    </xf>
    <xf numFmtId="0" fontId="52" fillId="0" borderId="17" xfId="51" applyFont="1" applyBorder="1" applyAlignment="1">
      <alignment horizontal="justify"/>
      <protection/>
    </xf>
    <xf numFmtId="0" fontId="52" fillId="0" borderId="17" xfId="51" applyFont="1" applyBorder="1">
      <alignment/>
      <protection/>
    </xf>
    <xf numFmtId="3" fontId="53" fillId="0" borderId="17" xfId="51" applyNumberFormat="1" applyFont="1" applyBorder="1" applyAlignment="1">
      <alignment horizontal="right"/>
      <protection/>
    </xf>
    <xf numFmtId="3" fontId="53" fillId="0" borderId="17" xfId="51" applyNumberFormat="1" applyFont="1" applyBorder="1" applyAlignment="1">
      <alignment horizontal="right" wrapText="1"/>
      <protection/>
    </xf>
    <xf numFmtId="0" fontId="53" fillId="0" borderId="17" xfId="51" applyNumberFormat="1" applyFont="1" applyBorder="1" applyAlignment="1">
      <alignment horizontal="right"/>
      <protection/>
    </xf>
    <xf numFmtId="4" fontId="53" fillId="0" borderId="17" xfId="51" applyNumberFormat="1" applyFont="1" applyBorder="1" applyAlignment="1">
      <alignment horizontal="right"/>
      <protection/>
    </xf>
    <xf numFmtId="3" fontId="53" fillId="0" borderId="17" xfId="51" applyNumberFormat="1" applyFont="1" applyBorder="1">
      <alignment/>
      <protection/>
    </xf>
    <xf numFmtId="0" fontId="53" fillId="0" borderId="17" xfId="51" applyFont="1" applyBorder="1">
      <alignment/>
      <protection/>
    </xf>
    <xf numFmtId="4" fontId="53" fillId="0" borderId="17" xfId="51" applyNumberFormat="1" applyFont="1" applyBorder="1">
      <alignment/>
      <protection/>
    </xf>
    <xf numFmtId="3" fontId="53" fillId="0" borderId="17" xfId="51" applyNumberFormat="1" applyFont="1" applyBorder="1" applyAlignment="1">
      <alignment/>
      <protection/>
    </xf>
    <xf numFmtId="0" fontId="53" fillId="0" borderId="17" xfId="51" applyFont="1" applyBorder="1" applyAlignment="1">
      <alignment/>
      <protection/>
    </xf>
    <xf numFmtId="4" fontId="53" fillId="0" borderId="17" xfId="51" applyNumberFormat="1" applyFont="1" applyBorder="1" applyAlignment="1">
      <alignment/>
      <protection/>
    </xf>
    <xf numFmtId="0" fontId="50" fillId="0" borderId="17" xfId="51" applyFont="1" applyBorder="1" applyAlignment="1">
      <alignment horizontal="center"/>
      <protection/>
    </xf>
    <xf numFmtId="0" fontId="50" fillId="0" borderId="17" xfId="51" applyFont="1" applyBorder="1" applyAlignment="1">
      <alignment wrapText="1"/>
      <protection/>
    </xf>
    <xf numFmtId="4" fontId="51" fillId="0" borderId="29" xfId="51" applyNumberFormat="1" applyFont="1" applyBorder="1">
      <alignment/>
      <protection/>
    </xf>
    <xf numFmtId="0" fontId="52" fillId="0" borderId="30" xfId="51" applyFont="1" applyBorder="1" applyAlignment="1">
      <alignment wrapText="1"/>
      <protection/>
    </xf>
    <xf numFmtId="0" fontId="52" fillId="0" borderId="30" xfId="51" applyFont="1" applyBorder="1">
      <alignment/>
      <protection/>
    </xf>
    <xf numFmtId="0" fontId="53" fillId="0" borderId="22" xfId="51" applyFont="1" applyBorder="1">
      <alignment/>
      <protection/>
    </xf>
    <xf numFmtId="0" fontId="52" fillId="0" borderId="16" xfId="51" applyFont="1" applyBorder="1" applyAlignment="1">
      <alignment horizontal="center"/>
      <protection/>
    </xf>
    <xf numFmtId="0" fontId="52" fillId="0" borderId="16" xfId="51" applyFont="1" applyBorder="1">
      <alignment/>
      <protection/>
    </xf>
    <xf numFmtId="0" fontId="53" fillId="0" borderId="0" xfId="51" applyFont="1">
      <alignment/>
      <protection/>
    </xf>
    <xf numFmtId="0" fontId="49" fillId="0" borderId="23" xfId="0" applyFont="1" applyBorder="1" applyAlignment="1">
      <alignment vertical="center"/>
    </xf>
    <xf numFmtId="0" fontId="49" fillId="0" borderId="23" xfId="0" applyFont="1" applyBorder="1" applyAlignment="1">
      <alignment vertical="center" wrapText="1"/>
    </xf>
    <xf numFmtId="4" fontId="49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top" wrapText="1"/>
    </xf>
    <xf numFmtId="49" fontId="0" fillId="0" borderId="23" xfId="0" applyNumberFormat="1" applyBorder="1" applyAlignment="1">
      <alignment horizontal="right" vertical="top" wrapText="1"/>
    </xf>
    <xf numFmtId="49" fontId="27" fillId="0" borderId="23" xfId="0" applyNumberFormat="1" applyFont="1" applyBorder="1" applyAlignment="1">
      <alignment horizontal="right" vertical="top" wrapText="1"/>
    </xf>
    <xf numFmtId="0" fontId="27" fillId="0" borderId="23" xfId="0" applyFont="1" applyBorder="1" applyAlignment="1">
      <alignment vertical="top" wrapText="1"/>
    </xf>
    <xf numFmtId="4" fontId="27" fillId="0" borderId="23" xfId="0" applyNumberFormat="1" applyFont="1" applyBorder="1" applyAlignment="1">
      <alignment horizontal="right" vertical="top" wrapText="1"/>
    </xf>
    <xf numFmtId="3" fontId="27" fillId="0" borderId="23" xfId="0" applyNumberFormat="1" applyFont="1" applyBorder="1" applyAlignment="1">
      <alignment horizontal="right" vertical="top" wrapText="1"/>
    </xf>
    <xf numFmtId="49" fontId="45" fillId="0" borderId="23" xfId="0" applyNumberFormat="1" applyFont="1" applyBorder="1" applyAlignment="1">
      <alignment horizontal="right" vertical="top" wrapText="1"/>
    </xf>
    <xf numFmtId="0" fontId="45" fillId="0" borderId="23" xfId="0" applyFont="1" applyBorder="1" applyAlignment="1">
      <alignment vertical="top" wrapText="1"/>
    </xf>
    <xf numFmtId="4" fontId="45" fillId="0" borderId="23" xfId="0" applyNumberFormat="1" applyFont="1" applyBorder="1" applyAlignment="1">
      <alignment horizontal="right" vertical="top" wrapText="1"/>
    </xf>
    <xf numFmtId="3" fontId="45" fillId="0" borderId="23" xfId="0" applyNumberFormat="1" applyFont="1" applyBorder="1" applyAlignment="1">
      <alignment horizontal="right" vertical="top" wrapText="1"/>
    </xf>
    <xf numFmtId="4" fontId="27" fillId="0" borderId="23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/>
    </xf>
    <xf numFmtId="3" fontId="39" fillId="0" borderId="23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3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4" fontId="51" fillId="0" borderId="17" xfId="51" applyNumberFormat="1" applyFont="1" applyBorder="1">
      <alignment/>
      <protection/>
    </xf>
    <xf numFmtId="3" fontId="33" fillId="0" borderId="13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top" wrapText="1"/>
    </xf>
    <xf numFmtId="4" fontId="45" fillId="0" borderId="2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left" vertical="top" wrapText="1"/>
    </xf>
    <xf numFmtId="4" fontId="44" fillId="0" borderId="23" xfId="0" applyNumberFormat="1" applyFont="1" applyBorder="1" applyAlignment="1">
      <alignment horizontal="right" vertical="center" wrapText="1"/>
    </xf>
    <xf numFmtId="3" fontId="21" fillId="20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3" fontId="21" fillId="20" borderId="32" xfId="0" applyNumberFormat="1" applyFont="1" applyFill="1" applyBorder="1" applyAlignment="1">
      <alignment horizontal="center" vertical="center" wrapText="1"/>
    </xf>
    <xf numFmtId="3" fontId="21" fillId="20" borderId="33" xfId="0" applyNumberFormat="1" applyFont="1" applyFill="1" applyBorder="1" applyAlignment="1">
      <alignment horizontal="center" vertical="center" wrapText="1"/>
    </xf>
    <xf numFmtId="3" fontId="21" fillId="20" borderId="34" xfId="0" applyNumberFormat="1" applyFont="1" applyFill="1" applyBorder="1" applyAlignment="1">
      <alignment horizontal="center" vertical="center" wrapText="1"/>
    </xf>
    <xf numFmtId="3" fontId="21" fillId="20" borderId="35" xfId="0" applyNumberFormat="1" applyFont="1" applyFill="1" applyBorder="1" applyAlignment="1">
      <alignment horizontal="center" vertical="center" wrapText="1"/>
    </xf>
    <xf numFmtId="3" fontId="21" fillId="20" borderId="0" xfId="0" applyNumberFormat="1" applyFont="1" applyFill="1" applyBorder="1" applyAlignment="1">
      <alignment horizontal="center" vertical="center" wrapText="1"/>
    </xf>
    <xf numFmtId="3" fontId="21" fillId="20" borderId="36" xfId="0" applyNumberFormat="1" applyFont="1" applyFill="1" applyBorder="1" applyAlignment="1">
      <alignment horizontal="center" vertical="center" wrapText="1"/>
    </xf>
    <xf numFmtId="3" fontId="21" fillId="20" borderId="37" xfId="0" applyNumberFormat="1" applyFont="1" applyFill="1" applyBorder="1" applyAlignment="1">
      <alignment horizontal="center" vertical="center" wrapText="1"/>
    </xf>
    <xf numFmtId="3" fontId="21" fillId="20" borderId="38" xfId="0" applyNumberFormat="1" applyFont="1" applyFill="1" applyBorder="1" applyAlignment="1">
      <alignment horizontal="center" vertical="center" wrapText="1"/>
    </xf>
    <xf numFmtId="3" fontId="21" fillId="20" borderId="39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24" fillId="0" borderId="40" xfId="0" applyNumberFormat="1" applyFont="1" applyBorder="1" applyAlignment="1">
      <alignment horizontal="center" vertical="center"/>
    </xf>
    <xf numFmtId="3" fontId="24" fillId="0" borderId="41" xfId="0" applyNumberFormat="1" applyFont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40" xfId="0" applyFont="1" applyFill="1" applyBorder="1" applyAlignment="1">
      <alignment horizontal="center" vertical="center" wrapText="1"/>
    </xf>
    <xf numFmtId="0" fontId="21" fillId="20" borderId="4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top" wrapText="1"/>
    </xf>
    <xf numFmtId="3" fontId="21" fillId="2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1" fillId="20" borderId="15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42" xfId="0" applyFont="1" applyFill="1" applyBorder="1" applyAlignment="1">
      <alignment horizontal="center" vertical="center" wrapText="1"/>
    </xf>
    <xf numFmtId="3" fontId="21" fillId="20" borderId="43" xfId="0" applyNumberFormat="1" applyFont="1" applyFill="1" applyBorder="1" applyAlignment="1">
      <alignment horizontal="center"/>
    </xf>
    <xf numFmtId="3" fontId="21" fillId="20" borderId="21" xfId="0" applyNumberFormat="1" applyFont="1" applyFill="1" applyBorder="1" applyAlignment="1">
      <alignment horizontal="center"/>
    </xf>
    <xf numFmtId="3" fontId="21" fillId="20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top" wrapText="1"/>
    </xf>
    <xf numFmtId="3" fontId="27" fillId="20" borderId="24" xfId="0" applyNumberFormat="1" applyFont="1" applyFill="1" applyBorder="1" applyAlignment="1">
      <alignment horizontal="center" vertical="center" wrapText="1"/>
    </xf>
    <xf numFmtId="3" fontId="27" fillId="20" borderId="40" xfId="0" applyNumberFormat="1" applyFont="1" applyFill="1" applyBorder="1" applyAlignment="1">
      <alignment horizontal="center" vertical="center" wrapText="1"/>
    </xf>
    <xf numFmtId="3" fontId="27" fillId="20" borderId="41" xfId="0" applyNumberFormat="1" applyFont="1" applyFill="1" applyBorder="1" applyAlignment="1">
      <alignment horizontal="center" vertical="center" wrapText="1"/>
    </xf>
    <xf numFmtId="3" fontId="27" fillId="20" borderId="23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3" fontId="28" fillId="20" borderId="2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0" fontId="27" fillId="20" borderId="23" xfId="0" applyFont="1" applyFill="1" applyBorder="1" applyAlignment="1">
      <alignment horizontal="center" vertical="center" wrapText="1"/>
    </xf>
    <xf numFmtId="3" fontId="27" fillId="20" borderId="14" xfId="0" applyNumberFormat="1" applyFont="1" applyFill="1" applyBorder="1" applyAlignment="1">
      <alignment horizontal="center" vertical="center" wrapText="1"/>
    </xf>
    <xf numFmtId="3" fontId="27" fillId="20" borderId="44" xfId="0" applyNumberFormat="1" applyFont="1" applyFill="1" applyBorder="1" applyAlignment="1">
      <alignment horizontal="center" vertical="center" wrapText="1"/>
    </xf>
    <xf numFmtId="3" fontId="27" fillId="20" borderId="2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3" fontId="27" fillId="20" borderId="13" xfId="0" applyNumberFormat="1" applyFont="1" applyFill="1" applyBorder="1" applyAlignment="1">
      <alignment horizontal="center" vertical="center" wrapText="1"/>
    </xf>
    <xf numFmtId="3" fontId="27" fillId="20" borderId="15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3" fontId="21" fillId="20" borderId="15" xfId="0" applyNumberFormat="1" applyFont="1" applyFill="1" applyBorder="1" applyAlignment="1">
      <alignment horizontal="center" vertical="center" wrapText="1"/>
    </xf>
    <xf numFmtId="3" fontId="21" fillId="2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3" fontId="21" fillId="20" borderId="14" xfId="0" applyNumberFormat="1" applyFont="1" applyFill="1" applyBorder="1" applyAlignment="1">
      <alignment horizontal="center" vertical="center" wrapText="1"/>
    </xf>
    <xf numFmtId="3" fontId="21" fillId="20" borderId="44" xfId="0" applyNumberFormat="1" applyFont="1" applyFill="1" applyBorder="1" applyAlignment="1">
      <alignment horizontal="center" vertical="center" wrapText="1"/>
    </xf>
    <xf numFmtId="3" fontId="21" fillId="20" borderId="21" xfId="0" applyNumberFormat="1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" fontId="21" fillId="2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1" fontId="21" fillId="0" borderId="23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 wrapText="1"/>
    </xf>
    <xf numFmtId="1" fontId="21" fillId="20" borderId="23" xfId="0" applyNumberFormat="1" applyFont="1" applyFill="1" applyBorder="1" applyAlignment="1">
      <alignment horizontal="center" vertical="center"/>
    </xf>
    <xf numFmtId="0" fontId="46" fillId="20" borderId="23" xfId="0" applyFont="1" applyFill="1" applyBorder="1" applyAlignment="1">
      <alignment horizontal="center" vertical="center" wrapText="1"/>
    </xf>
    <xf numFmtId="0" fontId="0" fillId="0" borderId="0" xfId="51" applyFont="1" applyAlignment="1">
      <alignment vertical="top" wrapText="1"/>
      <protection/>
    </xf>
    <xf numFmtId="0" fontId="45" fillId="0" borderId="0" xfId="51" applyFont="1" applyAlignment="1">
      <alignment vertical="top" wrapText="1"/>
      <protection/>
    </xf>
    <xf numFmtId="0" fontId="50" fillId="0" borderId="13" xfId="51" applyFont="1" applyBorder="1" applyAlignment="1">
      <alignment horizontal="center"/>
      <protection/>
    </xf>
    <xf numFmtId="0" fontId="51" fillId="0" borderId="13" xfId="51" applyFont="1" applyBorder="1" applyAlignment="1">
      <alignment horizontal="center"/>
      <protection/>
    </xf>
    <xf numFmtId="0" fontId="52" fillId="0" borderId="17" xfId="51" applyFont="1" applyBorder="1" applyAlignment="1">
      <alignment horizontal="center" vertical="center"/>
      <protection/>
    </xf>
    <xf numFmtId="0" fontId="53" fillId="0" borderId="30" xfId="51" applyFont="1" applyBorder="1" applyAlignment="1">
      <alignment horizontal="center"/>
      <protection/>
    </xf>
    <xf numFmtId="0" fontId="53" fillId="0" borderId="45" xfId="51" applyFont="1" applyBorder="1" applyAlignment="1">
      <alignment horizontal="center"/>
      <protection/>
    </xf>
    <xf numFmtId="0" fontId="53" fillId="0" borderId="46" xfId="51" applyFont="1" applyBorder="1" applyAlignment="1">
      <alignment horizontal="center"/>
      <protection/>
    </xf>
    <xf numFmtId="0" fontId="38" fillId="0" borderId="0" xfId="51" applyFont="1" applyBorder="1" applyAlignment="1">
      <alignment horizontal="left"/>
      <protection/>
    </xf>
    <xf numFmtId="0" fontId="51" fillId="0" borderId="29" xfId="51" applyFont="1" applyBorder="1" applyAlignment="1">
      <alignment horizontal="center"/>
      <protection/>
    </xf>
    <xf numFmtId="0" fontId="53" fillId="0" borderId="16" xfId="51" applyFont="1" applyBorder="1" applyAlignment="1">
      <alignment horizontal="center"/>
      <protection/>
    </xf>
    <xf numFmtId="0" fontId="51" fillId="0" borderId="18" xfId="51" applyFont="1" applyBorder="1" applyAlignment="1">
      <alignment horizontal="center"/>
      <protection/>
    </xf>
    <xf numFmtId="0" fontId="55" fillId="0" borderId="0" xfId="51" applyFont="1" applyBorder="1" applyAlignment="1">
      <alignment horizontal="center"/>
      <protection/>
    </xf>
    <xf numFmtId="0" fontId="54" fillId="0" borderId="17" xfId="51" applyFont="1" applyBorder="1" applyAlignment="1">
      <alignment horizontal="center"/>
      <protection/>
    </xf>
    <xf numFmtId="0" fontId="27" fillId="20" borderId="13" xfId="51" applyFont="1" applyFill="1" applyBorder="1" applyAlignment="1">
      <alignment horizontal="center" vertical="center" wrapText="1"/>
      <protection/>
    </xf>
    <xf numFmtId="0" fontId="27" fillId="20" borderId="13" xfId="51" applyFont="1" applyFill="1" applyBorder="1" applyAlignment="1">
      <alignment horizontal="center" vertical="center"/>
      <protection/>
    </xf>
    <xf numFmtId="0" fontId="52" fillId="0" borderId="17" xfId="51" applyFont="1" applyBorder="1" applyAlignment="1">
      <alignment horizontal="justify" vertical="center"/>
      <protection/>
    </xf>
    <xf numFmtId="0" fontId="20" fillId="0" borderId="0" xfId="51" applyFont="1" applyBorder="1" applyAlignment="1">
      <alignment horizontal="center" wrapText="1"/>
      <protection/>
    </xf>
    <xf numFmtId="0" fontId="20" fillId="20" borderId="13" xfId="0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right" vertical="center" wrapText="1"/>
    </xf>
    <xf numFmtId="3" fontId="20" fillId="2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96" zoomScaleNormal="96" zoomScalePageLayoutView="0" workbookViewId="0" topLeftCell="A1">
      <selection activeCell="H1" sqref="H1"/>
    </sheetView>
  </sheetViews>
  <sheetFormatPr defaultColWidth="9.140625" defaultRowHeight="12.75"/>
  <cols>
    <col min="1" max="1" width="4.57421875" style="1" customWidth="1"/>
    <col min="2" max="2" width="25.00390625" style="2" customWidth="1"/>
    <col min="3" max="3" width="12.421875" style="2" customWidth="1"/>
    <col min="4" max="4" width="11.00390625" style="2" customWidth="1"/>
    <col min="5" max="5" width="12.57421875" style="3" customWidth="1"/>
    <col min="6" max="6" width="13.00390625" style="3" customWidth="1"/>
    <col min="7" max="7" width="11.8515625" style="3" customWidth="1"/>
    <col min="8" max="8" width="12.00390625" style="3" customWidth="1"/>
    <col min="9" max="9" width="10.421875" style="3" customWidth="1"/>
    <col min="10" max="10" width="8.00390625" style="3" customWidth="1"/>
    <col min="11" max="11" width="11.7109375" style="3" customWidth="1"/>
  </cols>
  <sheetData>
    <row r="1" spans="2:11" ht="39.75" customHeight="1">
      <c r="B1" s="4"/>
      <c r="C1" s="4"/>
      <c r="D1" s="4"/>
      <c r="I1" s="346" t="s">
        <v>401</v>
      </c>
      <c r="J1" s="346"/>
      <c r="K1" s="346"/>
    </row>
    <row r="2" spans="2:8" ht="18">
      <c r="B2" s="4"/>
      <c r="C2" s="4"/>
      <c r="D2" s="4"/>
      <c r="H2" s="3" t="s">
        <v>366</v>
      </c>
    </row>
    <row r="3" spans="2:4" ht="9.75" customHeight="1">
      <c r="B3" s="4"/>
      <c r="C3" s="4"/>
      <c r="D3" s="4"/>
    </row>
    <row r="4" ht="12.75">
      <c r="E4" s="5" t="s">
        <v>0</v>
      </c>
    </row>
    <row r="5" spans="1:11" s="6" customFormat="1" ht="15" customHeight="1">
      <c r="A5" s="349" t="s">
        <v>1</v>
      </c>
      <c r="B5" s="350" t="s">
        <v>2</v>
      </c>
      <c r="C5" s="363"/>
      <c r="D5" s="364"/>
      <c r="E5" s="364"/>
      <c r="F5" s="364"/>
      <c r="G5" s="364"/>
      <c r="H5" s="364"/>
      <c r="I5" s="364"/>
      <c r="J5" s="364"/>
      <c r="K5" s="365"/>
    </row>
    <row r="6" spans="1:11" s="6" customFormat="1" ht="15" customHeight="1">
      <c r="A6" s="349"/>
      <c r="B6" s="350"/>
      <c r="C6" s="351" t="s">
        <v>3</v>
      </c>
      <c r="D6" s="352"/>
      <c r="E6" s="353"/>
      <c r="F6" s="345" t="s">
        <v>4</v>
      </c>
      <c r="G6" s="345"/>
      <c r="H6" s="345"/>
      <c r="I6" s="345"/>
      <c r="J6" s="345"/>
      <c r="K6" s="345"/>
    </row>
    <row r="7" spans="1:11" s="6" customFormat="1" ht="15" customHeight="1">
      <c r="A7" s="162"/>
      <c r="B7" s="163"/>
      <c r="C7" s="354"/>
      <c r="D7" s="355"/>
      <c r="E7" s="356"/>
      <c r="F7" s="345" t="s">
        <v>5</v>
      </c>
      <c r="G7" s="345" t="s">
        <v>6</v>
      </c>
      <c r="H7" s="345"/>
      <c r="I7" s="345" t="s">
        <v>7</v>
      </c>
      <c r="J7" s="345" t="s">
        <v>6</v>
      </c>
      <c r="K7" s="345"/>
    </row>
    <row r="8" spans="1:11" s="6" customFormat="1" ht="90" customHeight="1">
      <c r="A8" s="162"/>
      <c r="B8" s="163"/>
      <c r="C8" s="357"/>
      <c r="D8" s="358"/>
      <c r="E8" s="359"/>
      <c r="F8" s="345"/>
      <c r="G8" s="164" t="s">
        <v>8</v>
      </c>
      <c r="H8" s="165" t="s">
        <v>9</v>
      </c>
      <c r="I8" s="345"/>
      <c r="J8" s="164" t="s">
        <v>8</v>
      </c>
      <c r="K8" s="165" t="s">
        <v>9</v>
      </c>
    </row>
    <row r="9" spans="1:11" s="6" customFormat="1" ht="24" customHeight="1">
      <c r="A9" s="162"/>
      <c r="B9" s="163"/>
      <c r="C9" s="273" t="s">
        <v>370</v>
      </c>
      <c r="D9" s="273" t="s">
        <v>371</v>
      </c>
      <c r="E9" s="272" t="s">
        <v>372</v>
      </c>
      <c r="F9" s="164"/>
      <c r="G9" s="164"/>
      <c r="H9" s="165"/>
      <c r="I9" s="164"/>
      <c r="J9" s="164"/>
      <c r="K9" s="165"/>
    </row>
    <row r="10" spans="1:11" s="10" customFormat="1" ht="12.75" customHeight="1">
      <c r="A10" s="166">
        <v>1</v>
      </c>
      <c r="B10" s="167">
        <v>2</v>
      </c>
      <c r="C10" s="360">
        <v>3</v>
      </c>
      <c r="D10" s="361"/>
      <c r="E10" s="362"/>
      <c r="F10" s="168">
        <v>4</v>
      </c>
      <c r="G10" s="168">
        <v>5</v>
      </c>
      <c r="H10" s="168">
        <v>6</v>
      </c>
      <c r="I10" s="168">
        <v>7</v>
      </c>
      <c r="J10" s="168">
        <v>8</v>
      </c>
      <c r="K10" s="168">
        <v>9</v>
      </c>
    </row>
    <row r="11" spans="1:11" ht="24">
      <c r="A11" s="277">
        <v>754</v>
      </c>
      <c r="B11" s="278" t="s">
        <v>31</v>
      </c>
      <c r="C11" s="281">
        <v>300</v>
      </c>
      <c r="D11" s="281">
        <v>-300</v>
      </c>
      <c r="E11" s="282">
        <f>SUM(C11:D11)</f>
        <v>0</v>
      </c>
      <c r="F11" s="282">
        <v>-300</v>
      </c>
      <c r="G11" s="282">
        <v>-300</v>
      </c>
      <c r="H11" s="283"/>
      <c r="I11" s="282"/>
      <c r="J11" s="283"/>
      <c r="K11" s="283"/>
    </row>
    <row r="12" spans="1:11" ht="72.75" customHeight="1">
      <c r="A12" s="279"/>
      <c r="B12" s="280" t="s">
        <v>280</v>
      </c>
      <c r="C12" s="284">
        <v>300</v>
      </c>
      <c r="D12" s="284">
        <v>-300</v>
      </c>
      <c r="E12" s="285">
        <v>0</v>
      </c>
      <c r="F12" s="285">
        <v>-300</v>
      </c>
      <c r="G12" s="285">
        <v>-300</v>
      </c>
      <c r="H12" s="286"/>
      <c r="I12" s="287"/>
      <c r="J12" s="286"/>
      <c r="K12" s="286"/>
    </row>
    <row r="13" spans="1:11" ht="72">
      <c r="A13" s="277">
        <v>756</v>
      </c>
      <c r="B13" s="278" t="s">
        <v>281</v>
      </c>
      <c r="C13" s="281">
        <v>4975594</v>
      </c>
      <c r="D13" s="281">
        <v>301676</v>
      </c>
      <c r="E13" s="282">
        <f aca="true" t="shared" si="0" ref="E13:E27">SUM(C13:D13)</f>
        <v>5277270</v>
      </c>
      <c r="F13" s="282">
        <v>301676</v>
      </c>
      <c r="G13" s="283"/>
      <c r="H13" s="283"/>
      <c r="I13" s="282"/>
      <c r="J13" s="283"/>
      <c r="K13" s="283"/>
    </row>
    <row r="14" spans="1:11" ht="39.75" customHeight="1">
      <c r="A14" s="279"/>
      <c r="B14" s="280" t="s">
        <v>373</v>
      </c>
      <c r="C14" s="287">
        <v>0</v>
      </c>
      <c r="D14" s="287">
        <v>1676</v>
      </c>
      <c r="E14" s="285">
        <f t="shared" si="0"/>
        <v>1676</v>
      </c>
      <c r="F14" s="285">
        <v>1676</v>
      </c>
      <c r="G14" s="286"/>
      <c r="H14" s="286"/>
      <c r="I14" s="282"/>
      <c r="J14" s="286"/>
      <c r="K14" s="286"/>
    </row>
    <row r="15" spans="1:11" ht="39.75" customHeight="1">
      <c r="A15" s="279"/>
      <c r="B15" s="280" t="s">
        <v>398</v>
      </c>
      <c r="C15" s="287">
        <v>2619000</v>
      </c>
      <c r="D15" s="287">
        <v>150000</v>
      </c>
      <c r="E15" s="285">
        <f t="shared" si="0"/>
        <v>2769000</v>
      </c>
      <c r="F15" s="285">
        <v>150000</v>
      </c>
      <c r="G15" s="286"/>
      <c r="H15" s="286"/>
      <c r="I15" s="282"/>
      <c r="J15" s="286"/>
      <c r="K15" s="286"/>
    </row>
    <row r="16" spans="1:11" ht="24">
      <c r="A16" s="279"/>
      <c r="B16" s="280" t="s">
        <v>11</v>
      </c>
      <c r="C16" s="287">
        <v>130000</v>
      </c>
      <c r="D16" s="287">
        <v>150000</v>
      </c>
      <c r="E16" s="285">
        <f t="shared" si="0"/>
        <v>280000</v>
      </c>
      <c r="F16" s="285">
        <v>150000</v>
      </c>
      <c r="G16" s="283"/>
      <c r="H16" s="283"/>
      <c r="I16" s="287"/>
      <c r="J16" s="283"/>
      <c r="K16" s="283"/>
    </row>
    <row r="17" spans="1:11" ht="12.75">
      <c r="A17" s="277">
        <v>758</v>
      </c>
      <c r="B17" s="277" t="s">
        <v>33</v>
      </c>
      <c r="C17" s="282">
        <v>4730633</v>
      </c>
      <c r="D17" s="282">
        <v>26474</v>
      </c>
      <c r="E17" s="282">
        <f t="shared" si="0"/>
        <v>4757107</v>
      </c>
      <c r="F17" s="282">
        <v>26474</v>
      </c>
      <c r="G17" s="283"/>
      <c r="H17" s="283"/>
      <c r="I17" s="282"/>
      <c r="J17" s="283"/>
      <c r="K17" s="283"/>
    </row>
    <row r="18" spans="1:11" ht="28.5" customHeight="1">
      <c r="A18" s="279"/>
      <c r="B18" s="280" t="s">
        <v>282</v>
      </c>
      <c r="C18" s="287">
        <v>4730633</v>
      </c>
      <c r="D18" s="287">
        <v>26474</v>
      </c>
      <c r="E18" s="285">
        <f t="shared" si="0"/>
        <v>4757107</v>
      </c>
      <c r="F18" s="285">
        <v>26747</v>
      </c>
      <c r="G18" s="283"/>
      <c r="H18" s="283"/>
      <c r="I18" s="287"/>
      <c r="J18" s="283"/>
      <c r="K18" s="283"/>
    </row>
    <row r="19" spans="1:11" ht="23.25" customHeight="1">
      <c r="A19" s="312">
        <v>801</v>
      </c>
      <c r="B19" s="313" t="s">
        <v>379</v>
      </c>
      <c r="C19" s="314">
        <v>246000</v>
      </c>
      <c r="D19" s="314">
        <v>1800</v>
      </c>
      <c r="E19" s="282">
        <f t="shared" si="0"/>
        <v>247800</v>
      </c>
      <c r="F19" s="282">
        <v>1800</v>
      </c>
      <c r="G19" s="286"/>
      <c r="H19" s="283"/>
      <c r="I19" s="287"/>
      <c r="J19" s="283"/>
      <c r="K19" s="283"/>
    </row>
    <row r="20" spans="1:11" ht="22.5" customHeight="1">
      <c r="A20" s="279"/>
      <c r="B20" s="280" t="s">
        <v>380</v>
      </c>
      <c r="C20" s="287">
        <v>246000</v>
      </c>
      <c r="D20" s="287">
        <v>1800</v>
      </c>
      <c r="E20" s="285">
        <f t="shared" si="0"/>
        <v>247800</v>
      </c>
      <c r="F20" s="285">
        <v>1800</v>
      </c>
      <c r="G20" s="283"/>
      <c r="H20" s="283"/>
      <c r="I20" s="287"/>
      <c r="J20" s="283"/>
      <c r="K20" s="283"/>
    </row>
    <row r="21" spans="1:11" ht="19.5" customHeight="1">
      <c r="A21" s="277">
        <v>852</v>
      </c>
      <c r="B21" s="277" t="s">
        <v>37</v>
      </c>
      <c r="C21" s="282">
        <f>C22+C23</f>
        <v>1448400</v>
      </c>
      <c r="D21" s="282">
        <v>33200</v>
      </c>
      <c r="E21" s="282">
        <f t="shared" si="0"/>
        <v>1481600</v>
      </c>
      <c r="F21" s="282">
        <v>33200</v>
      </c>
      <c r="G21" s="282">
        <v>28100</v>
      </c>
      <c r="H21" s="283"/>
      <c r="I21" s="282"/>
      <c r="J21" s="283"/>
      <c r="K21" s="282"/>
    </row>
    <row r="22" spans="1:11" ht="60" customHeight="1">
      <c r="A22" s="279"/>
      <c r="B22" s="280" t="s">
        <v>280</v>
      </c>
      <c r="C22" s="284">
        <v>1235300</v>
      </c>
      <c r="D22" s="344" t="s">
        <v>399</v>
      </c>
      <c r="E22" s="285">
        <f t="shared" si="0"/>
        <v>1235300</v>
      </c>
      <c r="F22" s="285">
        <v>12700</v>
      </c>
      <c r="G22" s="285">
        <v>12700</v>
      </c>
      <c r="H22" s="283"/>
      <c r="I22" s="287"/>
      <c r="J22" s="283"/>
      <c r="K22" s="283"/>
    </row>
    <row r="23" spans="1:11" ht="54.75" customHeight="1">
      <c r="A23" s="279"/>
      <c r="B23" s="280" t="s">
        <v>284</v>
      </c>
      <c r="C23" s="284">
        <v>213100</v>
      </c>
      <c r="D23" s="344" t="s">
        <v>400</v>
      </c>
      <c r="E23" s="285">
        <f t="shared" si="0"/>
        <v>213100</v>
      </c>
      <c r="F23" s="285">
        <v>15400</v>
      </c>
      <c r="G23" s="285">
        <v>15400</v>
      </c>
      <c r="H23" s="286"/>
      <c r="I23" s="287"/>
      <c r="J23" s="286"/>
      <c r="K23" s="286"/>
    </row>
    <row r="24" spans="1:11" ht="54.75" customHeight="1">
      <c r="A24" s="279"/>
      <c r="B24" s="280" t="s">
        <v>384</v>
      </c>
      <c r="C24" s="284"/>
      <c r="D24" s="284">
        <v>5100</v>
      </c>
      <c r="E24" s="285">
        <v>5100</v>
      </c>
      <c r="F24" s="285">
        <v>5100</v>
      </c>
      <c r="G24" s="285"/>
      <c r="H24" s="287"/>
      <c r="I24" s="287"/>
      <c r="J24" s="286"/>
      <c r="K24" s="286"/>
    </row>
    <row r="25" spans="1:11" ht="27.75" customHeight="1">
      <c r="A25" s="277">
        <v>900</v>
      </c>
      <c r="B25" s="278" t="s">
        <v>41</v>
      </c>
      <c r="C25" s="281">
        <v>1610546</v>
      </c>
      <c r="D25" s="281">
        <v>30000</v>
      </c>
      <c r="E25" s="285">
        <f t="shared" si="0"/>
        <v>1640546</v>
      </c>
      <c r="F25" s="282">
        <v>30000</v>
      </c>
      <c r="G25" s="282"/>
      <c r="H25" s="286"/>
      <c r="I25" s="282"/>
      <c r="J25" s="286"/>
      <c r="K25" s="283"/>
    </row>
    <row r="26" spans="1:11" ht="19.5" customHeight="1">
      <c r="A26" s="279"/>
      <c r="B26" s="279" t="s">
        <v>374</v>
      </c>
      <c r="C26" s="287">
        <v>217000</v>
      </c>
      <c r="D26" s="287">
        <v>30000</v>
      </c>
      <c r="E26" s="285">
        <f t="shared" si="0"/>
        <v>247000</v>
      </c>
      <c r="F26" s="285">
        <v>30000</v>
      </c>
      <c r="G26" s="283"/>
      <c r="H26" s="283"/>
      <c r="I26" s="287"/>
      <c r="J26" s="283"/>
      <c r="K26" s="283"/>
    </row>
    <row r="27" spans="1:11" s="12" customFormat="1" ht="19.5" customHeight="1">
      <c r="A27" s="347" t="s">
        <v>12</v>
      </c>
      <c r="B27" s="348"/>
      <c r="C27" s="282">
        <v>14961696</v>
      </c>
      <c r="D27" s="282">
        <f>D11+D13+D17+D19+D21+D25</f>
        <v>392850</v>
      </c>
      <c r="E27" s="282">
        <f t="shared" si="0"/>
        <v>15354546</v>
      </c>
      <c r="F27" s="282">
        <f aca="true" t="shared" si="1" ref="F27:K27">F11+F13+F17+F19+F21+F25</f>
        <v>392850</v>
      </c>
      <c r="G27" s="282">
        <f t="shared" si="1"/>
        <v>27800</v>
      </c>
      <c r="H27" s="282">
        <f t="shared" si="1"/>
        <v>0</v>
      </c>
      <c r="I27" s="282">
        <f t="shared" si="1"/>
        <v>0</v>
      </c>
      <c r="J27" s="282">
        <f t="shared" si="1"/>
        <v>0</v>
      </c>
      <c r="K27" s="282">
        <f t="shared" si="1"/>
        <v>0</v>
      </c>
    </row>
    <row r="28" spans="2:4" ht="12.75">
      <c r="B28" s="13"/>
      <c r="C28" s="13"/>
      <c r="D28" s="13"/>
    </row>
    <row r="29" spans="1:4" ht="12.75">
      <c r="A29" s="14"/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  <row r="33" spans="2:4" ht="12.75">
      <c r="B33" s="13"/>
      <c r="C33" s="13"/>
      <c r="D33" s="13"/>
    </row>
    <row r="34" spans="2:4" ht="12.75">
      <c r="B34" s="13"/>
      <c r="C34" s="13"/>
      <c r="D34" s="13"/>
    </row>
    <row r="35" spans="2:4" ht="12.75">
      <c r="B35" s="13"/>
      <c r="C35" s="13"/>
      <c r="D35" s="13"/>
    </row>
    <row r="36" spans="2:4" ht="12.75">
      <c r="B36" s="13"/>
      <c r="C36" s="13"/>
      <c r="D36" s="13"/>
    </row>
    <row r="37" spans="2:4" ht="12.75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>
      <c r="B51" s="13"/>
      <c r="C51" s="13"/>
      <c r="D51" s="13"/>
    </row>
    <row r="52" spans="2:4" ht="12.75">
      <c r="B52" s="13"/>
      <c r="C52" s="13"/>
      <c r="D52" s="13"/>
    </row>
    <row r="53" spans="2:4" ht="12.75">
      <c r="B53" s="13"/>
      <c r="C53" s="13"/>
      <c r="D53" s="13"/>
    </row>
    <row r="54" spans="2:4" ht="12.75">
      <c r="B54" s="13"/>
      <c r="C54" s="13"/>
      <c r="D54" s="13"/>
    </row>
    <row r="55" spans="2:4" ht="12.75">
      <c r="B55" s="13"/>
      <c r="C55" s="13"/>
      <c r="D55" s="13"/>
    </row>
    <row r="56" spans="2:4" ht="12.75">
      <c r="B56" s="13"/>
      <c r="C56" s="13"/>
      <c r="D56" s="13"/>
    </row>
    <row r="57" spans="2:4" ht="12.75">
      <c r="B57" s="13"/>
      <c r="C57" s="13"/>
      <c r="D57" s="13"/>
    </row>
    <row r="58" spans="2:4" ht="12.75">
      <c r="B58" s="13"/>
      <c r="C58" s="13"/>
      <c r="D58" s="13"/>
    </row>
    <row r="59" spans="2:4" ht="12.75">
      <c r="B59" s="13"/>
      <c r="C59" s="13"/>
      <c r="D59" s="13"/>
    </row>
    <row r="60" spans="2:4" ht="12.75">
      <c r="B60" s="13"/>
      <c r="C60" s="13"/>
      <c r="D60" s="13"/>
    </row>
    <row r="61" spans="2:4" ht="12.75">
      <c r="B61" s="13"/>
      <c r="C61" s="13"/>
      <c r="D61" s="13"/>
    </row>
  </sheetData>
  <sheetProtection/>
  <mergeCells count="12">
    <mergeCell ref="C5:K5"/>
    <mergeCell ref="G7:H7"/>
    <mergeCell ref="I7:I8"/>
    <mergeCell ref="J7:K7"/>
    <mergeCell ref="I1:K1"/>
    <mergeCell ref="A27:B27"/>
    <mergeCell ref="A5:A6"/>
    <mergeCell ref="B5:B6"/>
    <mergeCell ref="F6:K6"/>
    <mergeCell ref="F7:F8"/>
    <mergeCell ref="C6:E8"/>
    <mergeCell ref="C10:E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zoomScale="96" zoomScaleNormal="96" zoomScalePageLayoutView="0" workbookViewId="0" topLeftCell="A1">
      <selection activeCell="A8" sqref="A8:E9"/>
    </sheetView>
  </sheetViews>
  <sheetFormatPr defaultColWidth="9.140625" defaultRowHeight="12.75"/>
  <cols>
    <col min="1" max="1" width="4.00390625" style="19" customWidth="1"/>
    <col min="2" max="2" width="11.00390625" style="19" customWidth="1"/>
    <col min="3" max="3" width="11.8515625" style="19" customWidth="1"/>
    <col min="4" max="4" width="32.8515625" style="19" customWidth="1"/>
    <col min="5" max="5" width="22.421875" style="20" customWidth="1"/>
    <col min="6" max="16384" width="9.140625" style="19" customWidth="1"/>
  </cols>
  <sheetData>
    <row r="1" ht="26.25" customHeight="1"/>
    <row r="2" spans="4:5" ht="35.25" customHeight="1">
      <c r="D2" s="414"/>
      <c r="E2" s="414"/>
    </row>
    <row r="3" ht="12.75" customHeight="1"/>
    <row r="4" spans="1:5" ht="78" customHeight="1">
      <c r="A4" s="416" t="s">
        <v>128</v>
      </c>
      <c r="B4" s="416"/>
      <c r="C4" s="416"/>
      <c r="D4" s="416"/>
      <c r="E4" s="416"/>
    </row>
    <row r="5" spans="4:5" ht="19.5" customHeight="1">
      <c r="D5" s="81"/>
      <c r="E5" s="77"/>
    </row>
    <row r="6" ht="19.5" customHeight="1">
      <c r="E6" s="78"/>
    </row>
    <row r="7" spans="1:5" ht="19.5" customHeight="1">
      <c r="A7" s="162" t="s">
        <v>64</v>
      </c>
      <c r="B7" s="162" t="s">
        <v>1</v>
      </c>
      <c r="C7" s="162" t="s">
        <v>15</v>
      </c>
      <c r="D7" s="162" t="s">
        <v>122</v>
      </c>
      <c r="E7" s="164" t="s">
        <v>123</v>
      </c>
    </row>
    <row r="8" spans="1:5" s="79" customFormat="1" ht="30" customHeight="1">
      <c r="A8" s="201"/>
      <c r="B8" s="159"/>
      <c r="C8" s="159"/>
      <c r="D8" s="189"/>
      <c r="E8" s="202"/>
    </row>
    <row r="9" spans="1:5" ht="30" customHeight="1">
      <c r="A9" s="200"/>
      <c r="B9" s="203"/>
      <c r="C9" s="203"/>
      <c r="D9" s="193"/>
      <c r="E9" s="205"/>
    </row>
    <row r="11" ht="12.75">
      <c r="A11" s="80"/>
    </row>
    <row r="12" ht="12.75">
      <c r="A12" s="31"/>
    </row>
    <row r="14" ht="12.75">
      <c r="A14" s="31"/>
    </row>
  </sheetData>
  <sheetProtection/>
  <mergeCells count="2">
    <mergeCell ref="A4:E4"/>
    <mergeCell ref="D2:E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6"/>
  <sheetViews>
    <sheetView zoomScale="96" zoomScaleNormal="96" zoomScalePageLayoutView="0" workbookViewId="0" topLeftCell="A1">
      <selection activeCell="E2" sqref="E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3" spans="1:6" ht="77.25" customHeight="1">
      <c r="A3" s="401" t="s">
        <v>129</v>
      </c>
      <c r="B3" s="401"/>
      <c r="C3" s="401"/>
      <c r="D3" s="401"/>
      <c r="E3" s="401"/>
      <c r="F3" s="401"/>
    </row>
    <row r="4" spans="4:6" ht="19.5" customHeight="1">
      <c r="D4" s="19"/>
      <c r="E4" s="19"/>
      <c r="F4" s="82"/>
    </row>
    <row r="5" spans="1:6" ht="19.5" customHeight="1">
      <c r="A5" s="402" t="s">
        <v>64</v>
      </c>
      <c r="B5" s="402" t="s">
        <v>1</v>
      </c>
      <c r="C5" s="402" t="s">
        <v>15</v>
      </c>
      <c r="D5" s="403" t="s">
        <v>130</v>
      </c>
      <c r="E5" s="403" t="s">
        <v>131</v>
      </c>
      <c r="F5" s="403" t="s">
        <v>132</v>
      </c>
    </row>
    <row r="6" spans="1:6" ht="19.5" customHeight="1">
      <c r="A6" s="402"/>
      <c r="B6" s="402"/>
      <c r="C6" s="402"/>
      <c r="D6" s="403"/>
      <c r="E6" s="403"/>
      <c r="F6" s="403"/>
    </row>
    <row r="7" spans="1:6" ht="19.5" customHeight="1">
      <c r="A7" s="402"/>
      <c r="B7" s="402"/>
      <c r="C7" s="402"/>
      <c r="D7" s="403"/>
      <c r="E7" s="403"/>
      <c r="F7" s="403"/>
    </row>
    <row r="8" spans="1:6" ht="7.5" customHeight="1">
      <c r="A8" s="68">
        <v>1</v>
      </c>
      <c r="B8" s="68">
        <v>2</v>
      </c>
      <c r="C8" s="68">
        <v>3</v>
      </c>
      <c r="D8" s="68">
        <v>5</v>
      </c>
      <c r="E8" s="68">
        <v>6</v>
      </c>
      <c r="F8" s="68">
        <v>7</v>
      </c>
    </row>
    <row r="9" spans="1:6" ht="30" customHeight="1">
      <c r="A9" s="83"/>
      <c r="B9" s="83"/>
      <c r="C9" s="83"/>
      <c r="D9" s="83"/>
      <c r="E9" s="83"/>
      <c r="F9" s="83"/>
    </row>
    <row r="10" spans="1:6" ht="30" customHeight="1">
      <c r="A10" s="84"/>
      <c r="B10" s="84"/>
      <c r="C10" s="84"/>
      <c r="D10" s="84"/>
      <c r="E10" s="84"/>
      <c r="F10" s="84"/>
    </row>
    <row r="11" spans="1:6" ht="30" customHeight="1">
      <c r="A11" s="84"/>
      <c r="B11" s="84"/>
      <c r="C11" s="84"/>
      <c r="D11" s="84"/>
      <c r="E11" s="84"/>
      <c r="F11" s="84"/>
    </row>
    <row r="12" spans="1:6" ht="30" customHeight="1">
      <c r="A12" s="84"/>
      <c r="B12" s="84"/>
      <c r="C12" s="84"/>
      <c r="D12" s="84"/>
      <c r="E12" s="84"/>
      <c r="F12" s="84"/>
    </row>
    <row r="13" spans="1:6" ht="30" customHeight="1">
      <c r="A13" s="85"/>
      <c r="B13" s="85"/>
      <c r="C13" s="85"/>
      <c r="D13" s="85"/>
      <c r="E13" s="85"/>
      <c r="F13" s="85"/>
    </row>
    <row r="14" spans="1:6" s="19" customFormat="1" ht="30" customHeight="1">
      <c r="A14" s="420" t="s">
        <v>3</v>
      </c>
      <c r="B14" s="420"/>
      <c r="C14" s="420"/>
      <c r="D14" s="420"/>
      <c r="E14" s="87"/>
      <c r="F14" s="87"/>
    </row>
    <row r="16" ht="12.75">
      <c r="A16" s="31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="96" zoomScaleNormal="96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88" customWidth="1"/>
  </cols>
  <sheetData>
    <row r="1" spans="3:5" ht="41.25" customHeight="1">
      <c r="C1" s="267"/>
      <c r="D1" s="414"/>
      <c r="E1" s="414"/>
    </row>
    <row r="3" spans="1:5" ht="77.25" customHeight="1">
      <c r="A3" s="401" t="s">
        <v>133</v>
      </c>
      <c r="B3" s="401"/>
      <c r="C3" s="401"/>
      <c r="D3" s="401"/>
      <c r="E3" s="401"/>
    </row>
    <row r="4" spans="4:5" ht="19.5" customHeight="1">
      <c r="D4" s="19"/>
      <c r="E4" s="89"/>
    </row>
    <row r="5" spans="1:5" ht="19.5" customHeight="1">
      <c r="A5" s="402" t="s">
        <v>64</v>
      </c>
      <c r="B5" s="402" t="s">
        <v>1</v>
      </c>
      <c r="C5" s="402" t="s">
        <v>15</v>
      </c>
      <c r="D5" s="403" t="s">
        <v>134</v>
      </c>
      <c r="E5" s="422" t="s">
        <v>135</v>
      </c>
    </row>
    <row r="6" spans="1:5" ht="19.5" customHeight="1">
      <c r="A6" s="402"/>
      <c r="B6" s="402"/>
      <c r="C6" s="402"/>
      <c r="D6" s="403"/>
      <c r="E6" s="422"/>
    </row>
    <row r="7" spans="1:5" ht="19.5" customHeight="1">
      <c r="A7" s="402"/>
      <c r="B7" s="402"/>
      <c r="C7" s="402"/>
      <c r="D7" s="403"/>
      <c r="E7" s="422"/>
    </row>
    <row r="8" spans="1:5" ht="7.5" customHeight="1">
      <c r="A8" s="247">
        <v>1</v>
      </c>
      <c r="B8" s="247">
        <v>2</v>
      </c>
      <c r="C8" s="247">
        <v>3</v>
      </c>
      <c r="D8" s="247">
        <v>4</v>
      </c>
      <c r="E8" s="248">
        <v>5</v>
      </c>
    </row>
    <row r="9" spans="1:5" ht="18" customHeight="1">
      <c r="A9" s="249"/>
      <c r="B9" s="249"/>
      <c r="C9" s="249"/>
      <c r="D9" s="189"/>
      <c r="E9" s="250"/>
    </row>
    <row r="10" spans="1:5" ht="18.75" customHeight="1">
      <c r="A10" s="249"/>
      <c r="B10" s="249"/>
      <c r="C10" s="251"/>
      <c r="D10" s="193"/>
      <c r="E10" s="252"/>
    </row>
    <row r="11" spans="1:5" s="18" customFormat="1" ht="30" customHeight="1">
      <c r="A11" s="249"/>
      <c r="B11" s="249"/>
      <c r="C11" s="249"/>
      <c r="D11" s="189"/>
      <c r="E11" s="250"/>
    </row>
    <row r="12" spans="1:5" ht="30" customHeight="1">
      <c r="A12" s="251"/>
      <c r="B12" s="251"/>
      <c r="C12" s="251"/>
      <c r="D12" s="156"/>
      <c r="E12" s="252"/>
    </row>
    <row r="13" spans="1:5" ht="30" customHeight="1">
      <c r="A13" s="251"/>
      <c r="B13" s="251"/>
      <c r="C13" s="251"/>
      <c r="D13" s="156"/>
      <c r="E13" s="252"/>
    </row>
    <row r="14" spans="1:5" s="19" customFormat="1" ht="30" customHeight="1">
      <c r="A14" s="421" t="s">
        <v>3</v>
      </c>
      <c r="B14" s="421"/>
      <c r="C14" s="421"/>
      <c r="D14" s="421"/>
      <c r="E14" s="157"/>
    </row>
    <row r="16" ht="12.75">
      <c r="A16" s="31"/>
    </row>
  </sheetData>
  <sheetProtection/>
  <mergeCells count="8">
    <mergeCell ref="D1:E1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="96" zoomScaleNormal="96" zoomScalePageLayoutView="0" workbookViewId="0" topLeftCell="A1">
      <selection activeCell="A14" sqref="A14:E1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2" customWidth="1"/>
    <col min="5" max="5" width="20.57421875" style="3" customWidth="1"/>
  </cols>
  <sheetData>
    <row r="1" spans="4:5" ht="25.5" customHeight="1">
      <c r="D1" s="423"/>
      <c r="E1" s="423"/>
    </row>
    <row r="2" spans="4:5" ht="12.75">
      <c r="D2" s="423"/>
      <c r="E2" s="423"/>
    </row>
    <row r="3" spans="1:5" ht="77.25" customHeight="1">
      <c r="A3" s="412" t="s">
        <v>136</v>
      </c>
      <c r="B3" s="412"/>
      <c r="C3" s="412"/>
      <c r="D3" s="412"/>
      <c r="E3" s="412"/>
    </row>
    <row r="4" spans="4:5" ht="19.5" customHeight="1">
      <c r="D4" s="13"/>
      <c r="E4" s="78"/>
    </row>
    <row r="5" spans="1:5" ht="19.5" customHeight="1">
      <c r="A5" s="402" t="s">
        <v>64</v>
      </c>
      <c r="B5" s="402" t="s">
        <v>1</v>
      </c>
      <c r="C5" s="402" t="s">
        <v>15</v>
      </c>
      <c r="D5" s="403" t="s">
        <v>65</v>
      </c>
      <c r="E5" s="413" t="s">
        <v>135</v>
      </c>
    </row>
    <row r="6" spans="1:5" ht="19.5" customHeight="1">
      <c r="A6" s="402"/>
      <c r="B6" s="402"/>
      <c r="C6" s="402"/>
      <c r="D6" s="403"/>
      <c r="E6" s="413"/>
    </row>
    <row r="7" spans="1:5" ht="19.5" customHeight="1">
      <c r="A7" s="402"/>
      <c r="B7" s="402"/>
      <c r="C7" s="402"/>
      <c r="D7" s="403"/>
      <c r="E7" s="413"/>
    </row>
    <row r="8" spans="1:5" ht="7.5" customHeight="1">
      <c r="A8" s="247">
        <v>1</v>
      </c>
      <c r="B8" s="247">
        <v>2</v>
      </c>
      <c r="C8" s="247">
        <v>3</v>
      </c>
      <c r="D8" s="253">
        <v>4</v>
      </c>
      <c r="E8" s="254">
        <v>5</v>
      </c>
    </row>
    <row r="9" spans="1:5" ht="36.75" customHeight="1">
      <c r="A9" s="425" t="s">
        <v>356</v>
      </c>
      <c r="B9" s="426"/>
      <c r="C9" s="427"/>
      <c r="D9" s="261" t="s">
        <v>357</v>
      </c>
      <c r="E9" s="259"/>
    </row>
    <row r="10" spans="1:5" ht="45.75" customHeight="1">
      <c r="A10" s="155"/>
      <c r="B10" s="258"/>
      <c r="C10" s="258"/>
      <c r="D10" s="204"/>
      <c r="E10" s="260"/>
    </row>
    <row r="11" spans="1:5" ht="34.5" customHeight="1">
      <c r="A11" s="262"/>
      <c r="B11" s="263"/>
      <c r="C11" s="263"/>
      <c r="D11" s="264"/>
      <c r="E11" s="265"/>
    </row>
    <row r="12" spans="1:5" ht="38.25" customHeight="1">
      <c r="A12" s="155"/>
      <c r="B12" s="258"/>
      <c r="C12" s="258"/>
      <c r="D12" s="204"/>
      <c r="E12" s="265"/>
    </row>
    <row r="13" spans="1:5" ht="38.25" customHeight="1">
      <c r="A13" s="425" t="s">
        <v>358</v>
      </c>
      <c r="B13" s="426"/>
      <c r="C13" s="427"/>
      <c r="D13" s="261" t="s">
        <v>111</v>
      </c>
      <c r="E13" s="259"/>
    </row>
    <row r="14" spans="1:5" ht="55.5" customHeight="1">
      <c r="A14" s="155"/>
      <c r="B14" s="258"/>
      <c r="C14" s="258"/>
      <c r="D14" s="204"/>
      <c r="E14" s="260"/>
    </row>
    <row r="15" spans="1:5" s="18" customFormat="1" ht="30" customHeight="1">
      <c r="A15" s="249"/>
      <c r="B15" s="249"/>
      <c r="C15" s="249"/>
      <c r="D15" s="189"/>
      <c r="E15" s="161"/>
    </row>
    <row r="16" spans="1:5" ht="30" customHeight="1">
      <c r="A16" s="251"/>
      <c r="B16" s="251"/>
      <c r="C16" s="251"/>
      <c r="D16" s="256"/>
      <c r="E16" s="257"/>
    </row>
    <row r="17" spans="1:5" s="19" customFormat="1" ht="30" customHeight="1">
      <c r="A17" s="424" t="s">
        <v>3</v>
      </c>
      <c r="B17" s="424"/>
      <c r="C17" s="424"/>
      <c r="D17" s="424"/>
      <c r="E17" s="255">
        <f>E10+E11+E12+E14</f>
        <v>0</v>
      </c>
    </row>
    <row r="19" ht="12.75">
      <c r="A19" s="31"/>
    </row>
  </sheetData>
  <sheetProtection/>
  <mergeCells count="11">
    <mergeCell ref="A13:C13"/>
    <mergeCell ref="D1:E1"/>
    <mergeCell ref="D2:E2"/>
    <mergeCell ref="A17:D17"/>
    <mergeCell ref="A3:E3"/>
    <mergeCell ref="A5:A7"/>
    <mergeCell ref="B5:B7"/>
    <mergeCell ref="C5:C7"/>
    <mergeCell ref="D5:D7"/>
    <mergeCell ref="E5:E7"/>
    <mergeCell ref="A9:C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33.140625" style="0" customWidth="1"/>
    <col min="6" max="6" width="9.7109375" style="0" customWidth="1"/>
    <col min="7" max="7" width="10.57421875" style="0" customWidth="1"/>
    <col min="8" max="8" width="11.8515625" style="0" customWidth="1"/>
  </cols>
  <sheetData>
    <row r="1" ht="12.75">
      <c r="E1" t="s">
        <v>362</v>
      </c>
    </row>
    <row r="2" ht="12.75">
      <c r="F2" t="s">
        <v>137</v>
      </c>
    </row>
    <row r="3" ht="7.5" customHeight="1"/>
    <row r="4" spans="1:7" ht="16.5">
      <c r="A4" s="428" t="s">
        <v>138</v>
      </c>
      <c r="B4" s="428"/>
      <c r="C4" s="428"/>
      <c r="D4" s="428"/>
      <c r="E4" s="428"/>
      <c r="F4" s="428"/>
      <c r="G4" s="428"/>
    </row>
    <row r="5" spans="1:7" ht="6" customHeight="1">
      <c r="A5" s="81"/>
      <c r="B5" s="81"/>
      <c r="C5" s="81"/>
      <c r="D5" s="81"/>
      <c r="E5" s="81"/>
      <c r="F5" s="81"/>
      <c r="G5" s="81"/>
    </row>
    <row r="6" spans="1:8" ht="12.75">
      <c r="A6" s="19"/>
      <c r="B6" s="19"/>
      <c r="C6" s="19"/>
      <c r="D6" s="19"/>
      <c r="E6" s="19"/>
      <c r="F6" s="19"/>
      <c r="G6" s="19"/>
      <c r="H6" s="67"/>
    </row>
    <row r="7" spans="1:8" ht="15" customHeight="1">
      <c r="A7" s="402" t="s">
        <v>64</v>
      </c>
      <c r="B7" s="403" t="s">
        <v>139</v>
      </c>
      <c r="C7" s="403" t="s">
        <v>140</v>
      </c>
      <c r="D7" s="429" t="s">
        <v>141</v>
      </c>
      <c r="E7" s="429"/>
      <c r="F7" s="403" t="s">
        <v>142</v>
      </c>
      <c r="G7" s="403"/>
      <c r="H7" s="403" t="s">
        <v>143</v>
      </c>
    </row>
    <row r="8" spans="1:8" ht="15" customHeight="1">
      <c r="A8" s="402"/>
      <c r="B8" s="403"/>
      <c r="C8" s="403"/>
      <c r="D8" s="403" t="s">
        <v>144</v>
      </c>
      <c r="E8" s="90" t="s">
        <v>6</v>
      </c>
      <c r="F8" s="403" t="s">
        <v>144</v>
      </c>
      <c r="G8" s="42" t="s">
        <v>6</v>
      </c>
      <c r="H8" s="403"/>
    </row>
    <row r="9" spans="1:8" ht="18" customHeight="1">
      <c r="A9" s="402"/>
      <c r="B9" s="403"/>
      <c r="C9" s="403"/>
      <c r="D9" s="403"/>
      <c r="E9" s="403" t="s">
        <v>145</v>
      </c>
      <c r="F9" s="403"/>
      <c r="G9" s="403" t="s">
        <v>146</v>
      </c>
      <c r="H9" s="403"/>
    </row>
    <row r="10" spans="1:8" ht="42" customHeight="1">
      <c r="A10" s="402"/>
      <c r="B10" s="403"/>
      <c r="C10" s="403"/>
      <c r="D10" s="403"/>
      <c r="E10" s="403"/>
      <c r="F10" s="403"/>
      <c r="G10" s="403"/>
      <c r="H10" s="403"/>
    </row>
    <row r="11" spans="1:8" ht="7.5" customHeight="1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68">
        <v>8</v>
      </c>
    </row>
    <row r="12" spans="1:8" ht="19.5" customHeight="1">
      <c r="A12" s="91"/>
      <c r="B12" s="72"/>
      <c r="C12" s="72"/>
      <c r="D12" s="72"/>
      <c r="E12" s="72"/>
      <c r="F12" s="72"/>
      <c r="G12" s="72"/>
      <c r="H12" s="91"/>
    </row>
    <row r="13" spans="1:8" ht="19.5" customHeight="1">
      <c r="A13" s="69"/>
      <c r="B13" s="92"/>
      <c r="C13" s="70"/>
      <c r="D13" s="70"/>
      <c r="E13" s="70"/>
      <c r="F13" s="70"/>
      <c r="G13" s="70"/>
      <c r="H13" s="69"/>
    </row>
    <row r="14" spans="1:8" ht="19.5" customHeight="1">
      <c r="A14" s="69"/>
      <c r="B14" s="93"/>
      <c r="C14" s="70"/>
      <c r="D14" s="70"/>
      <c r="E14" s="70"/>
      <c r="F14" s="70"/>
      <c r="G14" s="70"/>
      <c r="H14" s="69"/>
    </row>
    <row r="15" spans="1:8" ht="19.5" customHeight="1">
      <c r="A15" s="69"/>
      <c r="B15" s="93"/>
      <c r="C15" s="70"/>
      <c r="D15" s="70"/>
      <c r="E15" s="70"/>
      <c r="F15" s="70"/>
      <c r="G15" s="70"/>
      <c r="H15" s="69"/>
    </row>
    <row r="16" spans="1:8" ht="19.5" customHeight="1">
      <c r="A16" s="69"/>
      <c r="B16" s="93"/>
      <c r="C16" s="70"/>
      <c r="D16" s="70"/>
      <c r="E16" s="70"/>
      <c r="F16" s="70"/>
      <c r="G16" s="70"/>
      <c r="H16" s="69"/>
    </row>
    <row r="17" spans="1:8" ht="19.5" customHeight="1">
      <c r="A17" s="94"/>
      <c r="B17" s="95"/>
      <c r="C17" s="73"/>
      <c r="D17" s="73"/>
      <c r="E17" s="73"/>
      <c r="F17" s="73"/>
      <c r="G17" s="73"/>
      <c r="H17" s="94"/>
    </row>
    <row r="18" spans="1:8" s="12" customFormat="1" ht="19.5" customHeight="1">
      <c r="A18" s="420" t="s">
        <v>3</v>
      </c>
      <c r="B18" s="420"/>
      <c r="C18" s="96"/>
      <c r="D18" s="96"/>
      <c r="E18" s="96"/>
      <c r="F18" s="96"/>
      <c r="G18" s="96"/>
      <c r="H18" s="96"/>
    </row>
    <row r="19" ht="4.5" customHeight="1"/>
    <row r="20" ht="12.75" customHeight="1">
      <c r="A20" s="80"/>
    </row>
    <row r="21" ht="12.75">
      <c r="A21" s="80"/>
    </row>
    <row r="22" ht="12.75">
      <c r="A22" s="80"/>
    </row>
    <row r="23" ht="12.75">
      <c r="A23" s="80"/>
    </row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="96" zoomScaleNormal="96" zoomScalePageLayoutView="0" workbookViewId="0" topLeftCell="A1">
      <selection activeCell="D1" sqref="D1"/>
    </sheetView>
  </sheetViews>
  <sheetFormatPr defaultColWidth="9.140625" defaultRowHeight="12.75"/>
  <cols>
    <col min="1" max="1" width="4.7109375" style="0" customWidth="1"/>
    <col min="2" max="2" width="54.00390625" style="0" customWidth="1"/>
    <col min="3" max="3" width="31.7109375" style="0" customWidth="1"/>
    <col min="4" max="4" width="38.28125" style="0" customWidth="1"/>
  </cols>
  <sheetData>
    <row r="1" ht="12.75">
      <c r="D1" t="s">
        <v>363</v>
      </c>
    </row>
    <row r="2" ht="12.75">
      <c r="D2" t="s">
        <v>147</v>
      </c>
    </row>
    <row r="3" ht="8.25" customHeight="1"/>
    <row r="4" spans="1:4" ht="16.5">
      <c r="A4" s="428" t="s">
        <v>148</v>
      </c>
      <c r="B4" s="428"/>
      <c r="C4" s="428"/>
      <c r="D4" s="428"/>
    </row>
    <row r="5" spans="1:4" ht="6" customHeight="1">
      <c r="A5" s="81"/>
      <c r="B5" s="81"/>
      <c r="C5" s="81"/>
      <c r="D5" s="81"/>
    </row>
    <row r="6" spans="1:4" ht="12.75">
      <c r="A6" s="19"/>
      <c r="B6" s="19"/>
      <c r="C6" s="19"/>
      <c r="D6" s="19"/>
    </row>
    <row r="7" spans="1:4" ht="15" customHeight="1">
      <c r="A7" s="402" t="s">
        <v>64</v>
      </c>
      <c r="B7" s="403" t="s">
        <v>149</v>
      </c>
      <c r="C7" s="403" t="s">
        <v>69</v>
      </c>
      <c r="D7" s="403" t="s">
        <v>71</v>
      </c>
    </row>
    <row r="8" spans="1:4" ht="15" customHeight="1">
      <c r="A8" s="402"/>
      <c r="B8" s="403"/>
      <c r="C8" s="403"/>
      <c r="D8" s="403"/>
    </row>
    <row r="9" spans="1:4" ht="18" customHeight="1">
      <c r="A9" s="402"/>
      <c r="B9" s="403"/>
      <c r="C9" s="403"/>
      <c r="D9" s="403"/>
    </row>
    <row r="10" spans="1:4" ht="42" customHeight="1">
      <c r="A10" s="402"/>
      <c r="B10" s="403"/>
      <c r="C10" s="403"/>
      <c r="D10" s="403"/>
    </row>
    <row r="11" spans="1:4" ht="7.5" customHeight="1">
      <c r="A11" s="68">
        <v>1</v>
      </c>
      <c r="B11" s="68">
        <v>2</v>
      </c>
      <c r="C11" s="68">
        <v>3</v>
      </c>
      <c r="D11" s="68">
        <v>4</v>
      </c>
    </row>
    <row r="12" spans="1:4" ht="19.5" customHeight="1">
      <c r="A12" s="91"/>
      <c r="B12" s="72"/>
      <c r="C12" s="72"/>
      <c r="D12" s="72"/>
    </row>
    <row r="13" spans="1:4" ht="19.5" customHeight="1">
      <c r="A13" s="69"/>
      <c r="B13" s="92"/>
      <c r="C13" s="70"/>
      <c r="D13" s="70"/>
    </row>
    <row r="14" spans="1:4" ht="19.5" customHeight="1">
      <c r="A14" s="69"/>
      <c r="B14" s="93"/>
      <c r="C14" s="70"/>
      <c r="D14" s="70"/>
    </row>
    <row r="15" spans="1:4" ht="19.5" customHeight="1">
      <c r="A15" s="69"/>
      <c r="B15" s="93"/>
      <c r="C15" s="70"/>
      <c r="D15" s="70"/>
    </row>
    <row r="16" spans="1:4" ht="19.5" customHeight="1">
      <c r="A16" s="69"/>
      <c r="B16" s="93"/>
      <c r="C16" s="70"/>
      <c r="D16" s="70"/>
    </row>
    <row r="17" spans="1:4" ht="19.5" customHeight="1">
      <c r="A17" s="94"/>
      <c r="B17" s="95"/>
      <c r="C17" s="73"/>
      <c r="D17" s="73"/>
    </row>
    <row r="18" spans="1:4" s="12" customFormat="1" ht="19.5" customHeight="1">
      <c r="A18" s="420" t="s">
        <v>3</v>
      </c>
      <c r="B18" s="420"/>
      <c r="C18" s="96"/>
      <c r="D18" s="96"/>
    </row>
    <row r="19" ht="4.5" customHeight="1"/>
    <row r="20" ht="12.75" customHeight="1">
      <c r="A20" s="80"/>
    </row>
    <row r="21" ht="12.75">
      <c r="A21" s="80"/>
    </row>
    <row r="22" ht="12.75">
      <c r="A22" s="80"/>
    </row>
    <row r="23" ht="12.75">
      <c r="A23" s="80"/>
    </row>
  </sheetData>
  <sheetProtection/>
  <mergeCells count="6">
    <mergeCell ref="A4:D4"/>
    <mergeCell ref="A7:A10"/>
    <mergeCell ref="B7:B10"/>
    <mergeCell ref="C7:C10"/>
    <mergeCell ref="D7:D10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150</v>
      </c>
      <c r="E1" t="s">
        <v>364</v>
      </c>
    </row>
    <row r="2" ht="15.75" customHeight="1">
      <c r="F2" t="s">
        <v>62</v>
      </c>
    </row>
    <row r="3" ht="12" customHeight="1"/>
    <row r="4" spans="1:8" ht="45.75" customHeight="1">
      <c r="A4" s="412" t="s">
        <v>151</v>
      </c>
      <c r="B4" s="412"/>
      <c r="C4" s="412"/>
      <c r="D4" s="412"/>
      <c r="E4" s="412"/>
      <c r="F4" s="412"/>
      <c r="G4" s="412"/>
      <c r="H4" s="412"/>
    </row>
    <row r="5" spans="1:8" ht="6" customHeight="1">
      <c r="A5" s="81"/>
      <c r="B5" s="81"/>
      <c r="C5" s="81"/>
      <c r="D5" s="81"/>
      <c r="E5" s="81"/>
      <c r="F5" s="81"/>
      <c r="G5" s="81"/>
      <c r="H5" s="81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5" customHeight="1">
      <c r="A7" s="402" t="s">
        <v>64</v>
      </c>
      <c r="B7" s="402" t="s">
        <v>1</v>
      </c>
      <c r="C7" s="402" t="s">
        <v>15</v>
      </c>
      <c r="D7" s="403" t="s">
        <v>152</v>
      </c>
      <c r="E7" s="403" t="s">
        <v>153</v>
      </c>
      <c r="F7" s="403" t="s">
        <v>154</v>
      </c>
      <c r="G7" s="403"/>
      <c r="H7" s="403"/>
    </row>
    <row r="8" spans="1:8" ht="15" customHeight="1">
      <c r="A8" s="402"/>
      <c r="B8" s="402"/>
      <c r="C8" s="402"/>
      <c r="D8" s="403"/>
      <c r="E8" s="403"/>
      <c r="F8" s="403"/>
      <c r="G8" s="403"/>
      <c r="H8" s="403"/>
    </row>
    <row r="9" spans="1:8" ht="15" customHeight="1">
      <c r="A9" s="402"/>
      <c r="B9" s="402"/>
      <c r="C9" s="402"/>
      <c r="D9" s="403"/>
      <c r="E9" s="403"/>
      <c r="F9" s="97"/>
      <c r="G9" s="403" t="s">
        <v>155</v>
      </c>
      <c r="H9" s="403"/>
    </row>
    <row r="10" spans="1:8" ht="15" customHeight="1">
      <c r="A10" s="402"/>
      <c r="B10" s="402"/>
      <c r="C10" s="402"/>
      <c r="D10" s="403"/>
      <c r="E10" s="403"/>
      <c r="F10" s="97" t="s">
        <v>156</v>
      </c>
      <c r="G10" s="403"/>
      <c r="H10" s="403"/>
    </row>
    <row r="11" spans="1:8" ht="18" customHeight="1">
      <c r="A11" s="402"/>
      <c r="B11" s="402"/>
      <c r="C11" s="402"/>
      <c r="D11" s="403"/>
      <c r="E11" s="403"/>
      <c r="F11" s="97" t="s">
        <v>157</v>
      </c>
      <c r="G11" s="97" t="s">
        <v>5</v>
      </c>
      <c r="H11" s="97" t="s">
        <v>7</v>
      </c>
    </row>
    <row r="12" spans="1:8" ht="42" customHeight="1">
      <c r="A12" s="402"/>
      <c r="B12" s="402"/>
      <c r="C12" s="402"/>
      <c r="D12" s="403"/>
      <c r="E12" s="403"/>
      <c r="F12" s="16"/>
      <c r="G12" s="16"/>
      <c r="H12" s="16"/>
    </row>
    <row r="13" spans="1:8" ht="7.5" customHeight="1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/>
      <c r="G13" s="68"/>
      <c r="H13" s="68"/>
    </row>
    <row r="14" spans="1:8" ht="19.5" customHeight="1">
      <c r="A14" s="91"/>
      <c r="B14" s="91"/>
      <c r="C14" s="91"/>
      <c r="D14" s="72"/>
      <c r="E14" s="72"/>
      <c r="F14" s="72"/>
      <c r="G14" s="72"/>
      <c r="H14" s="72"/>
    </row>
    <row r="15" spans="1:8" ht="19.5" customHeight="1">
      <c r="A15" s="69"/>
      <c r="B15" s="69"/>
      <c r="C15" s="69"/>
      <c r="D15" s="92"/>
      <c r="E15" s="92"/>
      <c r="F15" s="92"/>
      <c r="G15" s="92"/>
      <c r="H15" s="92"/>
    </row>
    <row r="16" spans="1:8" ht="19.5" customHeight="1">
      <c r="A16" s="69"/>
      <c r="B16" s="69"/>
      <c r="C16" s="69"/>
      <c r="D16" s="93"/>
      <c r="E16" s="93"/>
      <c r="F16" s="93"/>
      <c r="G16" s="93"/>
      <c r="H16" s="93"/>
    </row>
    <row r="17" spans="1:8" ht="19.5" customHeight="1">
      <c r="A17" s="69"/>
      <c r="B17" s="69"/>
      <c r="C17" s="69"/>
      <c r="D17" s="93"/>
      <c r="E17" s="93"/>
      <c r="F17" s="93"/>
      <c r="G17" s="93"/>
      <c r="H17" s="93"/>
    </row>
    <row r="18" spans="1:8" ht="19.5" customHeight="1">
      <c r="A18" s="69"/>
      <c r="B18" s="69"/>
      <c r="C18" s="69"/>
      <c r="D18" s="93"/>
      <c r="E18" s="93"/>
      <c r="F18" s="93"/>
      <c r="G18" s="93"/>
      <c r="H18" s="93"/>
    </row>
    <row r="19" spans="1:8" ht="19.5" customHeight="1">
      <c r="A19" s="94"/>
      <c r="B19" s="94"/>
      <c r="C19" s="94"/>
      <c r="D19" s="95"/>
      <c r="E19" s="95"/>
      <c r="F19" s="95"/>
      <c r="G19" s="95"/>
      <c r="H19" s="95"/>
    </row>
    <row r="20" spans="1:8" s="12" customFormat="1" ht="19.5" customHeight="1">
      <c r="A20" s="420" t="s">
        <v>3</v>
      </c>
      <c r="B20" s="420"/>
      <c r="C20" s="420"/>
      <c r="D20" s="420"/>
      <c r="E20" s="98"/>
      <c r="F20" s="98"/>
      <c r="G20" s="98"/>
      <c r="H20" s="98"/>
    </row>
    <row r="21" ht="4.5" customHeight="1"/>
    <row r="22" spans="1:3" ht="12.75" customHeight="1">
      <c r="A22" s="80"/>
      <c r="B22" s="80"/>
      <c r="C22" s="80"/>
    </row>
    <row r="23" spans="1:3" ht="12.75">
      <c r="A23" s="80"/>
      <c r="B23" s="80"/>
      <c r="C23" s="80"/>
    </row>
    <row r="24" spans="1:3" ht="12.75">
      <c r="A24" s="80"/>
      <c r="B24" s="80"/>
      <c r="C24" s="80"/>
    </row>
    <row r="25" spans="1:3" ht="12.75">
      <c r="A25" s="80"/>
      <c r="B25" s="80"/>
      <c r="C25" s="80"/>
    </row>
  </sheetData>
  <sheetProtection/>
  <mergeCells count="9">
    <mergeCell ref="A20:D20"/>
    <mergeCell ref="A4:H4"/>
    <mergeCell ref="A7:A12"/>
    <mergeCell ref="B7:B12"/>
    <mergeCell ref="C7:C12"/>
    <mergeCell ref="D7:D12"/>
    <mergeCell ref="E7:E12"/>
    <mergeCell ref="F7:H8"/>
    <mergeCell ref="G9:H10"/>
  </mergeCells>
  <printOptions/>
  <pageMargins left="0.75" right="0.75" top="0.979861111111111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="96" zoomScaleNormal="96" zoomScalePageLayoutView="0" workbookViewId="0" topLeftCell="A1">
      <selection activeCell="B16" sqref="B16"/>
    </sheetView>
  </sheetViews>
  <sheetFormatPr defaultColWidth="9.140625" defaultRowHeight="12.75"/>
  <cols>
    <col min="1" max="1" width="5.28125" style="19" customWidth="1"/>
    <col min="2" max="2" width="63.140625" style="19" customWidth="1"/>
    <col min="3" max="3" width="17.7109375" style="38" customWidth="1"/>
    <col min="4" max="16384" width="9.140625" style="19" customWidth="1"/>
  </cols>
  <sheetData>
    <row r="1" spans="2:3" ht="33" customHeight="1">
      <c r="B1" s="268"/>
      <c r="C1" s="266"/>
    </row>
    <row r="4" spans="1:10" ht="19.5" customHeight="1">
      <c r="A4" s="430" t="s">
        <v>158</v>
      </c>
      <c r="B4" s="430"/>
      <c r="C4" s="430"/>
      <c r="D4" s="81"/>
      <c r="E4" s="81"/>
      <c r="F4" s="81"/>
      <c r="G4" s="81"/>
      <c r="H4" s="81"/>
      <c r="I4" s="81"/>
      <c r="J4" s="81"/>
    </row>
    <row r="5" spans="1:7" ht="19.5" customHeight="1">
      <c r="A5" s="430" t="s">
        <v>159</v>
      </c>
      <c r="B5" s="430"/>
      <c r="C5" s="430"/>
      <c r="D5" s="81"/>
      <c r="E5" s="81"/>
      <c r="F5" s="81"/>
      <c r="G5" s="81"/>
    </row>
    <row r="7" ht="12.75">
      <c r="C7" s="99"/>
    </row>
    <row r="8" spans="1:10" ht="19.5" customHeight="1">
      <c r="A8" s="41" t="s">
        <v>64</v>
      </c>
      <c r="B8" s="41" t="s">
        <v>139</v>
      </c>
      <c r="C8" s="100" t="s">
        <v>160</v>
      </c>
      <c r="D8" s="101"/>
      <c r="E8" s="101"/>
      <c r="F8" s="101"/>
      <c r="G8" s="101"/>
      <c r="H8" s="101"/>
      <c r="I8" s="102"/>
      <c r="J8" s="102"/>
    </row>
    <row r="9" spans="1:10" ht="19.5" customHeight="1">
      <c r="A9" s="86" t="s">
        <v>124</v>
      </c>
      <c r="B9" s="103" t="s">
        <v>140</v>
      </c>
      <c r="C9" s="104"/>
      <c r="D9" s="101"/>
      <c r="E9" s="101"/>
      <c r="F9" s="101"/>
      <c r="G9" s="101"/>
      <c r="H9" s="101"/>
      <c r="I9" s="102"/>
      <c r="J9" s="102"/>
    </row>
    <row r="10" spans="1:10" ht="19.5" customHeight="1">
      <c r="A10" s="86" t="s">
        <v>126</v>
      </c>
      <c r="B10" s="103" t="s">
        <v>141</v>
      </c>
      <c r="C10" s="104"/>
      <c r="D10" s="101"/>
      <c r="E10" s="101"/>
      <c r="F10" s="101"/>
      <c r="G10" s="101"/>
      <c r="H10" s="101"/>
      <c r="I10" s="102"/>
      <c r="J10" s="102"/>
    </row>
    <row r="11" spans="1:10" ht="19.5" customHeight="1">
      <c r="A11" s="105" t="s">
        <v>68</v>
      </c>
      <c r="B11" s="106"/>
      <c r="C11" s="107"/>
      <c r="D11" s="101"/>
      <c r="E11" s="101"/>
      <c r="F11" s="101"/>
      <c r="G11" s="101"/>
      <c r="H11" s="101"/>
      <c r="I11" s="102"/>
      <c r="J11" s="102"/>
    </row>
    <row r="12" spans="1:10" ht="19.5" customHeight="1">
      <c r="A12" s="108" t="s">
        <v>70</v>
      </c>
      <c r="B12" s="109"/>
      <c r="C12" s="110"/>
      <c r="D12" s="101"/>
      <c r="E12" s="101"/>
      <c r="F12" s="101"/>
      <c r="G12" s="101"/>
      <c r="H12" s="101"/>
      <c r="I12" s="102"/>
      <c r="J12" s="102"/>
    </row>
    <row r="13" spans="1:10" ht="19.5" customHeight="1">
      <c r="A13" s="111" t="s">
        <v>72</v>
      </c>
      <c r="B13" s="112"/>
      <c r="C13" s="113"/>
      <c r="D13" s="101"/>
      <c r="E13" s="101"/>
      <c r="F13" s="101"/>
      <c r="G13" s="101"/>
      <c r="H13" s="101"/>
      <c r="I13" s="102"/>
      <c r="J13" s="102"/>
    </row>
    <row r="14" spans="1:10" ht="19.5" customHeight="1">
      <c r="A14" s="86" t="s">
        <v>161</v>
      </c>
      <c r="B14" s="103" t="s">
        <v>71</v>
      </c>
      <c r="C14" s="104"/>
      <c r="D14" s="101"/>
      <c r="E14" s="101"/>
      <c r="F14" s="101"/>
      <c r="G14" s="101"/>
      <c r="H14" s="101"/>
      <c r="I14" s="102"/>
      <c r="J14" s="102"/>
    </row>
    <row r="15" spans="1:10" ht="19.5" customHeight="1">
      <c r="A15" s="114" t="s">
        <v>68</v>
      </c>
      <c r="B15" s="115" t="s">
        <v>162</v>
      </c>
      <c r="C15" s="116"/>
      <c r="D15" s="101"/>
      <c r="E15" s="101"/>
      <c r="F15" s="101"/>
      <c r="G15" s="101"/>
      <c r="H15" s="101"/>
      <c r="I15" s="102"/>
      <c r="J15" s="102"/>
    </row>
    <row r="16" spans="1:10" ht="15" customHeight="1">
      <c r="A16" s="108"/>
      <c r="B16" s="109"/>
      <c r="C16" s="110"/>
      <c r="D16" s="101"/>
      <c r="E16" s="101"/>
      <c r="F16" s="101"/>
      <c r="G16" s="101"/>
      <c r="H16" s="101"/>
      <c r="I16" s="102"/>
      <c r="J16" s="102"/>
    </row>
    <row r="17" spans="1:10" ht="44.25" customHeight="1">
      <c r="A17" s="108"/>
      <c r="B17" s="122"/>
      <c r="C17" s="110"/>
      <c r="D17" s="101"/>
      <c r="E17" s="101"/>
      <c r="F17" s="101"/>
      <c r="G17" s="101"/>
      <c r="H17" s="101"/>
      <c r="I17" s="102"/>
      <c r="J17" s="102"/>
    </row>
    <row r="18" spans="1:10" ht="19.5" customHeight="1">
      <c r="A18" s="108" t="s">
        <v>70</v>
      </c>
      <c r="B18" s="117" t="s">
        <v>163</v>
      </c>
      <c r="C18" s="110"/>
      <c r="D18" s="101"/>
      <c r="E18" s="101"/>
      <c r="F18" s="101"/>
      <c r="G18" s="101"/>
      <c r="H18" s="101"/>
      <c r="I18" s="102"/>
      <c r="J18" s="102"/>
    </row>
    <row r="19" spans="1:10" ht="15">
      <c r="A19" s="108"/>
      <c r="B19" s="118"/>
      <c r="C19" s="110"/>
      <c r="D19" s="101"/>
      <c r="E19" s="101"/>
      <c r="F19" s="101"/>
      <c r="G19" s="101"/>
      <c r="H19" s="101"/>
      <c r="I19" s="102"/>
      <c r="J19" s="102"/>
    </row>
    <row r="20" spans="1:10" ht="15" customHeight="1">
      <c r="A20" s="111"/>
      <c r="B20" s="119"/>
      <c r="C20" s="113"/>
      <c r="D20" s="101"/>
      <c r="E20" s="101"/>
      <c r="F20" s="101"/>
      <c r="G20" s="101"/>
      <c r="H20" s="101"/>
      <c r="I20" s="102"/>
      <c r="J20" s="102"/>
    </row>
    <row r="21" spans="1:10" ht="19.5" customHeight="1">
      <c r="A21" s="86" t="s">
        <v>164</v>
      </c>
      <c r="B21" s="103" t="s">
        <v>143</v>
      </c>
      <c r="C21" s="104"/>
      <c r="D21" s="101"/>
      <c r="E21" s="101"/>
      <c r="F21" s="101"/>
      <c r="G21" s="101"/>
      <c r="H21" s="101"/>
      <c r="I21" s="102"/>
      <c r="J21" s="102"/>
    </row>
    <row r="22" spans="1:10" ht="15">
      <c r="A22" s="101"/>
      <c r="B22" s="101"/>
      <c r="C22" s="120"/>
      <c r="D22" s="101"/>
      <c r="E22" s="101"/>
      <c r="F22" s="101"/>
      <c r="G22" s="101"/>
      <c r="H22" s="101"/>
      <c r="I22" s="102"/>
      <c r="J22" s="102"/>
    </row>
    <row r="23" spans="1:10" ht="15">
      <c r="A23" s="101"/>
      <c r="B23" s="101"/>
      <c r="C23" s="120"/>
      <c r="D23" s="101"/>
      <c r="E23" s="101"/>
      <c r="F23" s="101"/>
      <c r="G23" s="101"/>
      <c r="H23" s="101"/>
      <c r="I23" s="102"/>
      <c r="J23" s="102"/>
    </row>
    <row r="24" spans="1:10" ht="15">
      <c r="A24" s="101"/>
      <c r="B24" s="101"/>
      <c r="C24" s="120"/>
      <c r="D24" s="101"/>
      <c r="E24" s="101"/>
      <c r="F24" s="101"/>
      <c r="G24" s="101"/>
      <c r="H24" s="101"/>
      <c r="I24" s="102"/>
      <c r="J24" s="102"/>
    </row>
    <row r="25" spans="1:10" ht="15">
      <c r="A25" s="101"/>
      <c r="B25" s="101"/>
      <c r="C25" s="120"/>
      <c r="D25" s="101"/>
      <c r="E25" s="101"/>
      <c r="F25" s="101"/>
      <c r="G25" s="101"/>
      <c r="H25" s="101"/>
      <c r="I25" s="102"/>
      <c r="J25" s="102"/>
    </row>
    <row r="26" spans="1:10" ht="15">
      <c r="A26" s="101"/>
      <c r="B26" s="101"/>
      <c r="C26" s="120"/>
      <c r="D26" s="101"/>
      <c r="E26" s="101"/>
      <c r="F26" s="101"/>
      <c r="G26" s="101"/>
      <c r="H26" s="101"/>
      <c r="I26" s="102"/>
      <c r="J26" s="102"/>
    </row>
    <row r="27" spans="1:10" ht="15">
      <c r="A27" s="101"/>
      <c r="B27" s="101"/>
      <c r="C27" s="120"/>
      <c r="D27" s="101"/>
      <c r="E27" s="101"/>
      <c r="F27" s="101"/>
      <c r="G27" s="101"/>
      <c r="H27" s="101"/>
      <c r="I27" s="102"/>
      <c r="J27" s="102"/>
    </row>
    <row r="28" spans="1:10" ht="15">
      <c r="A28" s="102"/>
      <c r="B28" s="102"/>
      <c r="C28" s="120"/>
      <c r="D28" s="102"/>
      <c r="E28" s="102"/>
      <c r="F28" s="102"/>
      <c r="G28" s="102"/>
      <c r="H28" s="102"/>
      <c r="I28" s="102"/>
      <c r="J28" s="102"/>
    </row>
    <row r="29" spans="1:10" ht="15">
      <c r="A29" s="102"/>
      <c r="B29" s="102"/>
      <c r="C29" s="120"/>
      <c r="D29" s="102"/>
      <c r="E29" s="102"/>
      <c r="F29" s="102"/>
      <c r="G29" s="102"/>
      <c r="H29" s="102"/>
      <c r="I29" s="102"/>
      <c r="J29" s="102"/>
    </row>
    <row r="30" spans="1:10" ht="15">
      <c r="A30" s="102"/>
      <c r="B30" s="102"/>
      <c r="C30" s="120"/>
      <c r="D30" s="102"/>
      <c r="E30" s="102"/>
      <c r="F30" s="102"/>
      <c r="G30" s="102"/>
      <c r="H30" s="102"/>
      <c r="I30" s="102"/>
      <c r="J30" s="102"/>
    </row>
    <row r="31" spans="1:10" ht="15">
      <c r="A31" s="102"/>
      <c r="B31" s="102"/>
      <c r="C31" s="120"/>
      <c r="D31" s="102"/>
      <c r="E31" s="102"/>
      <c r="F31" s="102"/>
      <c r="G31" s="102"/>
      <c r="H31" s="102"/>
      <c r="I31" s="102"/>
      <c r="J31" s="102"/>
    </row>
  </sheetData>
  <sheetProtection/>
  <mergeCells count="2">
    <mergeCell ref="A4:C4"/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="96" zoomScaleNormal="96" zoomScalePageLayoutView="0" workbookViewId="0" topLeftCell="A1">
      <selection activeCell="B1" sqref="B1"/>
    </sheetView>
  </sheetViews>
  <sheetFormatPr defaultColWidth="9.140625" defaultRowHeight="12.75"/>
  <cols>
    <col min="1" max="1" width="5.28125" style="19" customWidth="1"/>
    <col min="2" max="2" width="63.140625" style="19" customWidth="1"/>
    <col min="3" max="3" width="17.7109375" style="19" customWidth="1"/>
    <col min="4" max="16384" width="9.140625" style="19" customWidth="1"/>
  </cols>
  <sheetData>
    <row r="1" ht="12.75">
      <c r="B1" s="19" t="s">
        <v>365</v>
      </c>
    </row>
    <row r="2" ht="12.75">
      <c r="B2" s="19" t="s">
        <v>165</v>
      </c>
    </row>
    <row r="3" ht="9.75" customHeight="1"/>
    <row r="4" spans="1:10" ht="19.5" customHeight="1">
      <c r="A4" s="430" t="s">
        <v>166</v>
      </c>
      <c r="B4" s="430"/>
      <c r="C4" s="430"/>
      <c r="D4" s="81"/>
      <c r="E4" s="81"/>
      <c r="F4" s="81"/>
      <c r="G4" s="81"/>
      <c r="H4" s="81"/>
      <c r="I4" s="81"/>
      <c r="J4" s="81"/>
    </row>
    <row r="5" spans="1:7" ht="19.5" customHeight="1">
      <c r="A5" s="430" t="s">
        <v>167</v>
      </c>
      <c r="B5" s="430"/>
      <c r="C5" s="430"/>
      <c r="D5" s="81"/>
      <c r="E5" s="81"/>
      <c r="F5" s="81"/>
      <c r="G5" s="81"/>
    </row>
    <row r="7" ht="12.75">
      <c r="C7" s="67"/>
    </row>
    <row r="8" spans="1:10" ht="19.5" customHeight="1">
      <c r="A8" s="41" t="s">
        <v>64</v>
      </c>
      <c r="B8" s="41" t="s">
        <v>139</v>
      </c>
      <c r="C8" s="41" t="s">
        <v>160</v>
      </c>
      <c r="D8" s="101"/>
      <c r="E8" s="101"/>
      <c r="F8" s="101"/>
      <c r="G8" s="101"/>
      <c r="H8" s="101"/>
      <c r="I8" s="102"/>
      <c r="J8" s="102"/>
    </row>
    <row r="9" spans="1:10" ht="19.5" customHeight="1">
      <c r="A9" s="86" t="s">
        <v>124</v>
      </c>
      <c r="B9" s="103" t="s">
        <v>140</v>
      </c>
      <c r="C9" s="86"/>
      <c r="D9" s="101"/>
      <c r="E9" s="101"/>
      <c r="F9" s="101"/>
      <c r="G9" s="101"/>
      <c r="H9" s="101"/>
      <c r="I9" s="102"/>
      <c r="J9" s="102"/>
    </row>
    <row r="10" spans="1:10" ht="19.5" customHeight="1">
      <c r="A10" s="86" t="s">
        <v>126</v>
      </c>
      <c r="B10" s="103" t="s">
        <v>141</v>
      </c>
      <c r="C10" s="86"/>
      <c r="D10" s="101"/>
      <c r="E10" s="101"/>
      <c r="F10" s="101"/>
      <c r="G10" s="101"/>
      <c r="H10" s="101"/>
      <c r="I10" s="102"/>
      <c r="J10" s="102"/>
    </row>
    <row r="11" spans="1:10" ht="19.5" customHeight="1">
      <c r="A11" s="105" t="s">
        <v>68</v>
      </c>
      <c r="B11" s="121"/>
      <c r="C11" s="105"/>
      <c r="D11" s="101"/>
      <c r="E11" s="101"/>
      <c r="F11" s="101"/>
      <c r="G11" s="101"/>
      <c r="H11" s="101"/>
      <c r="I11" s="102"/>
      <c r="J11" s="102"/>
    </row>
    <row r="12" spans="1:10" ht="19.5" customHeight="1">
      <c r="A12" s="108" t="s">
        <v>70</v>
      </c>
      <c r="B12" s="117"/>
      <c r="C12" s="108"/>
      <c r="D12" s="101"/>
      <c r="E12" s="101"/>
      <c r="F12" s="101"/>
      <c r="G12" s="101"/>
      <c r="H12" s="101"/>
      <c r="I12" s="102"/>
      <c r="J12" s="102"/>
    </row>
    <row r="13" spans="1:10" ht="19.5" customHeight="1">
      <c r="A13" s="111" t="s">
        <v>72</v>
      </c>
      <c r="B13" s="112"/>
      <c r="C13" s="111"/>
      <c r="D13" s="101"/>
      <c r="E13" s="101"/>
      <c r="F13" s="101"/>
      <c r="G13" s="101"/>
      <c r="H13" s="101"/>
      <c r="I13" s="102"/>
      <c r="J13" s="102"/>
    </row>
    <row r="14" spans="1:10" ht="19.5" customHeight="1">
      <c r="A14" s="86" t="s">
        <v>161</v>
      </c>
      <c r="B14" s="103" t="s">
        <v>71</v>
      </c>
      <c r="C14" s="86"/>
      <c r="D14" s="101"/>
      <c r="E14" s="101"/>
      <c r="F14" s="101"/>
      <c r="G14" s="101"/>
      <c r="H14" s="101"/>
      <c r="I14" s="102"/>
      <c r="J14" s="102"/>
    </row>
    <row r="15" spans="1:10" ht="19.5" customHeight="1">
      <c r="A15" s="114" t="s">
        <v>68</v>
      </c>
      <c r="B15" s="115" t="s">
        <v>162</v>
      </c>
      <c r="C15" s="114"/>
      <c r="D15" s="101"/>
      <c r="E15" s="101"/>
      <c r="F15" s="101"/>
      <c r="G15" s="101"/>
      <c r="H15" s="101"/>
      <c r="I15" s="102"/>
      <c r="J15" s="102"/>
    </row>
    <row r="16" spans="1:10" ht="15" customHeight="1">
      <c r="A16" s="108"/>
      <c r="B16" s="117"/>
      <c r="C16" s="108"/>
      <c r="D16" s="101"/>
      <c r="E16" s="101"/>
      <c r="F16" s="101"/>
      <c r="G16" s="101"/>
      <c r="H16" s="101"/>
      <c r="I16" s="102"/>
      <c r="J16" s="102"/>
    </row>
    <row r="17" spans="1:10" ht="15" customHeight="1">
      <c r="A17" s="108"/>
      <c r="B17" s="117"/>
      <c r="C17" s="108"/>
      <c r="D17" s="101"/>
      <c r="E17" s="101"/>
      <c r="F17" s="101"/>
      <c r="G17" s="101"/>
      <c r="H17" s="101"/>
      <c r="I17" s="102"/>
      <c r="J17" s="102"/>
    </row>
    <row r="18" spans="1:10" ht="19.5" customHeight="1">
      <c r="A18" s="108" t="s">
        <v>70</v>
      </c>
      <c r="B18" s="117" t="s">
        <v>163</v>
      </c>
      <c r="C18" s="108"/>
      <c r="D18" s="101"/>
      <c r="E18" s="101"/>
      <c r="F18" s="101"/>
      <c r="G18" s="101"/>
      <c r="H18" s="101"/>
      <c r="I18" s="102"/>
      <c r="J18" s="102"/>
    </row>
    <row r="19" spans="1:10" ht="15">
      <c r="A19" s="108"/>
      <c r="B19" s="122"/>
      <c r="C19" s="108"/>
      <c r="D19" s="101"/>
      <c r="E19" s="101"/>
      <c r="F19" s="101"/>
      <c r="G19" s="101"/>
      <c r="H19" s="101"/>
      <c r="I19" s="102"/>
      <c r="J19" s="102"/>
    </row>
    <row r="20" spans="1:10" ht="15" customHeight="1">
      <c r="A20" s="111"/>
      <c r="B20" s="119"/>
      <c r="C20" s="111"/>
      <c r="D20" s="101"/>
      <c r="E20" s="101"/>
      <c r="F20" s="101"/>
      <c r="G20" s="101"/>
      <c r="H20" s="101"/>
      <c r="I20" s="102"/>
      <c r="J20" s="102"/>
    </row>
    <row r="21" spans="1:10" ht="19.5" customHeight="1">
      <c r="A21" s="86" t="s">
        <v>164</v>
      </c>
      <c r="B21" s="103" t="s">
        <v>143</v>
      </c>
      <c r="C21" s="86"/>
      <c r="D21" s="101"/>
      <c r="E21" s="101"/>
      <c r="F21" s="101"/>
      <c r="G21" s="101"/>
      <c r="H21" s="101"/>
      <c r="I21" s="102"/>
      <c r="J21" s="102"/>
    </row>
    <row r="22" spans="1:10" ht="15">
      <c r="A22" s="101"/>
      <c r="B22" s="101"/>
      <c r="C22" s="101"/>
      <c r="D22" s="101"/>
      <c r="E22" s="101"/>
      <c r="F22" s="101"/>
      <c r="G22" s="101"/>
      <c r="H22" s="101"/>
      <c r="I22" s="102"/>
      <c r="J22" s="102"/>
    </row>
    <row r="23" spans="1:3" s="123" customFormat="1" ht="12.75">
      <c r="A23" s="431" t="s">
        <v>168</v>
      </c>
      <c r="B23" s="431"/>
      <c r="C23" s="431"/>
    </row>
    <row r="24" spans="1:10" ht="15">
      <c r="A24" s="101"/>
      <c r="B24" s="101"/>
      <c r="C24" s="101"/>
      <c r="D24" s="101"/>
      <c r="E24" s="101"/>
      <c r="F24" s="101"/>
      <c r="G24" s="101"/>
      <c r="H24" s="101"/>
      <c r="I24" s="102"/>
      <c r="J24" s="102"/>
    </row>
    <row r="25" spans="1:10" ht="15">
      <c r="A25" s="101"/>
      <c r="B25" s="101"/>
      <c r="C25" s="101"/>
      <c r="D25" s="101"/>
      <c r="E25" s="101"/>
      <c r="F25" s="101"/>
      <c r="G25" s="101"/>
      <c r="H25" s="101"/>
      <c r="I25" s="102"/>
      <c r="J25" s="102"/>
    </row>
    <row r="26" spans="1:10" ht="15">
      <c r="A26" s="101"/>
      <c r="B26" s="101"/>
      <c r="C26" s="101"/>
      <c r="D26" s="101"/>
      <c r="E26" s="101"/>
      <c r="F26" s="101"/>
      <c r="G26" s="101"/>
      <c r="H26" s="101"/>
      <c r="I26" s="102"/>
      <c r="J26" s="102"/>
    </row>
    <row r="27" spans="1:10" ht="15">
      <c r="A27" s="101"/>
      <c r="B27" s="101"/>
      <c r="C27" s="101"/>
      <c r="D27" s="101"/>
      <c r="E27" s="101"/>
      <c r="F27" s="101"/>
      <c r="G27" s="101"/>
      <c r="H27" s="101"/>
      <c r="I27" s="102"/>
      <c r="J27" s="102"/>
    </row>
    <row r="28" spans="1:10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</sheetData>
  <sheetProtection/>
  <mergeCells count="3">
    <mergeCell ref="A4:C4"/>
    <mergeCell ref="A5:C5"/>
    <mergeCell ref="A23:C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Normal="96" workbookViewId="0" topLeftCell="A1">
      <selection activeCell="G37" sqref="G37"/>
    </sheetView>
  </sheetViews>
  <sheetFormatPr defaultColWidth="9.140625" defaultRowHeight="12.75"/>
  <cols>
    <col min="1" max="1" width="5.57421875" style="124" customWidth="1"/>
    <col min="2" max="2" width="6.8515625" style="32" customWidth="1"/>
    <col min="3" max="3" width="7.7109375" style="32" customWidth="1"/>
    <col min="4" max="4" width="20.00390625" style="13" customWidth="1"/>
    <col min="5" max="5" width="12.00390625" style="20" customWidth="1"/>
    <col min="6" max="6" width="12.7109375" style="20" customWidth="1"/>
    <col min="7" max="7" width="11.421875" style="20" customWidth="1"/>
    <col min="8" max="8" width="12.57421875" style="20" customWidth="1"/>
    <col min="9" max="9" width="14.57421875" style="20" customWidth="1"/>
    <col min="10" max="10" width="12.421875" style="20" customWidth="1"/>
    <col min="11" max="11" width="16.7109375" style="19" customWidth="1"/>
    <col min="12" max="16384" width="9.140625" style="19" customWidth="1"/>
  </cols>
  <sheetData>
    <row r="1" spans="9:11" ht="30.75" customHeight="1">
      <c r="I1" s="384" t="s">
        <v>407</v>
      </c>
      <c r="J1" s="384"/>
      <c r="K1" s="384"/>
    </row>
    <row r="3" ht="6.75" customHeight="1"/>
    <row r="4" spans="1:11" ht="17.25" customHeight="1">
      <c r="A4" s="433" t="s">
        <v>169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0.5" customHeight="1">
      <c r="A5" s="125"/>
      <c r="B5" s="76"/>
      <c r="C5" s="76"/>
      <c r="D5" s="76"/>
      <c r="E5" s="126"/>
      <c r="F5" s="126"/>
      <c r="G5" s="126"/>
      <c r="H5" s="126"/>
      <c r="I5" s="126"/>
      <c r="J5" s="126"/>
      <c r="K5" s="67"/>
    </row>
    <row r="6" spans="1:11" s="127" customFormat="1" ht="19.5" customHeight="1">
      <c r="A6" s="434" t="s">
        <v>64</v>
      </c>
      <c r="B6" s="349" t="s">
        <v>1</v>
      </c>
      <c r="C6" s="349" t="s">
        <v>170</v>
      </c>
      <c r="D6" s="350" t="s">
        <v>171</v>
      </c>
      <c r="E6" s="367" t="s">
        <v>172</v>
      </c>
      <c r="F6" s="367" t="s">
        <v>154</v>
      </c>
      <c r="G6" s="367"/>
      <c r="H6" s="367"/>
      <c r="I6" s="367"/>
      <c r="J6" s="367"/>
      <c r="K6" s="350" t="s">
        <v>173</v>
      </c>
    </row>
    <row r="7" spans="1:11" s="127" customFormat="1" ht="19.5" customHeight="1">
      <c r="A7" s="434"/>
      <c r="B7" s="349"/>
      <c r="C7" s="349"/>
      <c r="D7" s="350"/>
      <c r="E7" s="367"/>
      <c r="F7" s="367" t="s">
        <v>174</v>
      </c>
      <c r="G7" s="367" t="s">
        <v>175</v>
      </c>
      <c r="H7" s="367"/>
      <c r="I7" s="367"/>
      <c r="J7" s="367"/>
      <c r="K7" s="350"/>
    </row>
    <row r="8" spans="1:11" s="127" customFormat="1" ht="29.25" customHeight="1">
      <c r="A8" s="434"/>
      <c r="B8" s="349"/>
      <c r="C8" s="349"/>
      <c r="D8" s="350"/>
      <c r="E8" s="367"/>
      <c r="F8" s="367"/>
      <c r="G8" s="367" t="s">
        <v>176</v>
      </c>
      <c r="H8" s="367" t="s">
        <v>177</v>
      </c>
      <c r="I8" s="367" t="s">
        <v>178</v>
      </c>
      <c r="J8" s="367" t="s">
        <v>179</v>
      </c>
      <c r="K8" s="350"/>
    </row>
    <row r="9" spans="1:11" s="127" customFormat="1" ht="19.5" customHeight="1">
      <c r="A9" s="434"/>
      <c r="B9" s="349"/>
      <c r="C9" s="349"/>
      <c r="D9" s="350"/>
      <c r="E9" s="367"/>
      <c r="F9" s="367"/>
      <c r="G9" s="367"/>
      <c r="H9" s="367"/>
      <c r="I9" s="367"/>
      <c r="J9" s="367"/>
      <c r="K9" s="350"/>
    </row>
    <row r="10" spans="1:11" s="127" customFormat="1" ht="19.5" customHeight="1">
      <c r="A10" s="434"/>
      <c r="B10" s="349"/>
      <c r="C10" s="349"/>
      <c r="D10" s="350"/>
      <c r="E10" s="367"/>
      <c r="F10" s="367"/>
      <c r="G10" s="367"/>
      <c r="H10" s="367"/>
      <c r="I10" s="367"/>
      <c r="J10" s="367"/>
      <c r="K10" s="350"/>
    </row>
    <row r="11" spans="1:11" ht="7.5" customHeight="1">
      <c r="A11" s="211">
        <v>1</v>
      </c>
      <c r="B11" s="166">
        <v>2</v>
      </c>
      <c r="C11" s="166">
        <v>3</v>
      </c>
      <c r="D11" s="167">
        <v>5</v>
      </c>
      <c r="E11" s="168">
        <v>6</v>
      </c>
      <c r="F11" s="168">
        <v>7</v>
      </c>
      <c r="G11" s="168">
        <v>8</v>
      </c>
      <c r="H11" s="168">
        <v>9</v>
      </c>
      <c r="I11" s="168">
        <v>10</v>
      </c>
      <c r="J11" s="168">
        <v>11</v>
      </c>
      <c r="K11" s="166">
        <v>12</v>
      </c>
    </row>
    <row r="12" spans="1:11" ht="39.75" customHeight="1">
      <c r="A12" s="212" t="s">
        <v>68</v>
      </c>
      <c r="B12" s="180" t="s">
        <v>10</v>
      </c>
      <c r="C12" s="180" t="s">
        <v>19</v>
      </c>
      <c r="D12" s="156" t="s">
        <v>332</v>
      </c>
      <c r="E12" s="178">
        <v>55000</v>
      </c>
      <c r="F12" s="178">
        <v>55000</v>
      </c>
      <c r="G12" s="178">
        <v>55000</v>
      </c>
      <c r="H12" s="178"/>
      <c r="I12" s="213" t="s">
        <v>180</v>
      </c>
      <c r="J12" s="178"/>
      <c r="K12" s="158" t="s">
        <v>181</v>
      </c>
    </row>
    <row r="13" spans="1:11" ht="51">
      <c r="A13" s="212" t="s">
        <v>70</v>
      </c>
      <c r="B13" s="180" t="s">
        <v>10</v>
      </c>
      <c r="C13" s="180" t="s">
        <v>19</v>
      </c>
      <c r="D13" s="156" t="s">
        <v>333</v>
      </c>
      <c r="E13" s="178">
        <v>5000</v>
      </c>
      <c r="F13" s="178">
        <v>5000</v>
      </c>
      <c r="G13" s="178">
        <v>5000</v>
      </c>
      <c r="H13" s="178"/>
      <c r="I13" s="213" t="s">
        <v>180</v>
      </c>
      <c r="J13" s="178"/>
      <c r="K13" s="158" t="s">
        <v>181</v>
      </c>
    </row>
    <row r="14" spans="1:11" ht="41.25" customHeight="1">
      <c r="A14" s="212">
        <v>3</v>
      </c>
      <c r="B14" s="180" t="s">
        <v>10</v>
      </c>
      <c r="C14" s="180" t="s">
        <v>19</v>
      </c>
      <c r="D14" s="156" t="s">
        <v>343</v>
      </c>
      <c r="E14" s="178">
        <v>36500</v>
      </c>
      <c r="F14" s="178">
        <v>36500</v>
      </c>
      <c r="G14" s="178">
        <v>36500</v>
      </c>
      <c r="H14" s="178"/>
      <c r="I14" s="213" t="s">
        <v>180</v>
      </c>
      <c r="J14" s="178"/>
      <c r="K14" s="158" t="s">
        <v>181</v>
      </c>
    </row>
    <row r="15" spans="1:11" ht="49.5" customHeight="1">
      <c r="A15" s="329">
        <v>4</v>
      </c>
      <c r="B15" s="180" t="s">
        <v>10</v>
      </c>
      <c r="C15" s="180" t="s">
        <v>19</v>
      </c>
      <c r="D15" s="156" t="s">
        <v>391</v>
      </c>
      <c r="E15" s="178">
        <v>6000</v>
      </c>
      <c r="F15" s="178">
        <v>6000</v>
      </c>
      <c r="G15" s="178">
        <v>6000</v>
      </c>
      <c r="H15" s="178"/>
      <c r="I15" s="213" t="s">
        <v>180</v>
      </c>
      <c r="J15" s="178"/>
      <c r="K15" s="158" t="s">
        <v>181</v>
      </c>
    </row>
    <row r="16" spans="1:11" ht="63.75">
      <c r="A16" s="214">
        <v>5</v>
      </c>
      <c r="B16" s="180" t="s">
        <v>10</v>
      </c>
      <c r="C16" s="180">
        <v>1010</v>
      </c>
      <c r="D16" s="156" t="s">
        <v>334</v>
      </c>
      <c r="E16" s="178">
        <v>5000</v>
      </c>
      <c r="F16" s="178">
        <v>5000</v>
      </c>
      <c r="G16" s="178">
        <v>5000</v>
      </c>
      <c r="H16" s="178"/>
      <c r="I16" s="213" t="s">
        <v>180</v>
      </c>
      <c r="J16" s="178"/>
      <c r="K16" s="158" t="s">
        <v>181</v>
      </c>
    </row>
    <row r="17" spans="1:11" ht="48">
      <c r="A17" s="214">
        <v>6</v>
      </c>
      <c r="B17" s="180">
        <v>600</v>
      </c>
      <c r="C17" s="180">
        <v>60011</v>
      </c>
      <c r="D17" s="156" t="s">
        <v>394</v>
      </c>
      <c r="E17" s="178">
        <v>180000</v>
      </c>
      <c r="F17" s="178">
        <v>180000</v>
      </c>
      <c r="G17" s="178">
        <v>180000</v>
      </c>
      <c r="H17" s="178"/>
      <c r="I17" s="213" t="s">
        <v>180</v>
      </c>
      <c r="J17" s="178"/>
      <c r="K17" s="158" t="s">
        <v>181</v>
      </c>
    </row>
    <row r="18" spans="1:11" ht="48">
      <c r="A18" s="214">
        <v>7</v>
      </c>
      <c r="B18" s="180">
        <v>600</v>
      </c>
      <c r="C18" s="180">
        <v>60016</v>
      </c>
      <c r="D18" s="156" t="s">
        <v>335</v>
      </c>
      <c r="E18" s="178">
        <v>100000</v>
      </c>
      <c r="F18" s="178">
        <v>100000</v>
      </c>
      <c r="G18" s="178">
        <v>100000</v>
      </c>
      <c r="H18" s="178"/>
      <c r="I18" s="213" t="s">
        <v>180</v>
      </c>
      <c r="J18" s="178"/>
      <c r="K18" s="158" t="s">
        <v>181</v>
      </c>
    </row>
    <row r="19" spans="1:11" ht="89.25">
      <c r="A19" s="214">
        <v>8</v>
      </c>
      <c r="B19" s="180">
        <v>600</v>
      </c>
      <c r="C19" s="180">
        <v>60016</v>
      </c>
      <c r="D19" s="156" t="s">
        <v>342</v>
      </c>
      <c r="E19" s="178">
        <v>538253</v>
      </c>
      <c r="F19" s="178">
        <v>538253</v>
      </c>
      <c r="G19" s="178">
        <v>538253</v>
      </c>
      <c r="H19" s="178"/>
      <c r="I19" s="213" t="s">
        <v>180</v>
      </c>
      <c r="J19" s="178"/>
      <c r="K19" s="158" t="s">
        <v>181</v>
      </c>
    </row>
    <row r="20" spans="1:11" ht="39.75" customHeight="1">
      <c r="A20" s="214">
        <v>9</v>
      </c>
      <c r="B20" s="180">
        <v>600</v>
      </c>
      <c r="C20" s="180">
        <v>60016</v>
      </c>
      <c r="D20" s="156" t="s">
        <v>347</v>
      </c>
      <c r="E20" s="178">
        <v>100000</v>
      </c>
      <c r="F20" s="178">
        <v>100000</v>
      </c>
      <c r="G20" s="178">
        <v>100000</v>
      </c>
      <c r="H20" s="178"/>
      <c r="I20" s="213" t="s">
        <v>180</v>
      </c>
      <c r="J20" s="178"/>
      <c r="K20" s="158" t="s">
        <v>181</v>
      </c>
    </row>
    <row r="21" spans="1:11" ht="42.75" customHeight="1">
      <c r="A21" s="214">
        <v>10</v>
      </c>
      <c r="B21" s="180">
        <v>600</v>
      </c>
      <c r="C21" s="180">
        <v>60016</v>
      </c>
      <c r="D21" s="156" t="s">
        <v>346</v>
      </c>
      <c r="E21" s="178">
        <v>539690</v>
      </c>
      <c r="F21" s="178">
        <v>539690</v>
      </c>
      <c r="G21" s="178">
        <v>269845</v>
      </c>
      <c r="H21" s="178"/>
      <c r="I21" s="213" t="s">
        <v>180</v>
      </c>
      <c r="J21" s="178">
        <v>269845</v>
      </c>
      <c r="K21" s="158" t="s">
        <v>181</v>
      </c>
    </row>
    <row r="22" spans="1:11" ht="48.75" customHeight="1">
      <c r="A22" s="212">
        <v>11</v>
      </c>
      <c r="B22" s="180">
        <v>600</v>
      </c>
      <c r="C22" s="180">
        <v>60016</v>
      </c>
      <c r="D22" s="156" t="s">
        <v>336</v>
      </c>
      <c r="E22" s="178">
        <v>5000</v>
      </c>
      <c r="F22" s="178">
        <v>5000</v>
      </c>
      <c r="G22" s="178">
        <v>5000</v>
      </c>
      <c r="H22" s="178"/>
      <c r="I22" s="213" t="s">
        <v>180</v>
      </c>
      <c r="J22" s="178"/>
      <c r="K22" s="158" t="s">
        <v>181</v>
      </c>
    </row>
    <row r="23" spans="1:11" ht="48.75" customHeight="1">
      <c r="A23" s="212">
        <v>12</v>
      </c>
      <c r="B23" s="180">
        <v>600</v>
      </c>
      <c r="C23" s="180">
        <v>60016</v>
      </c>
      <c r="D23" s="156" t="s">
        <v>395</v>
      </c>
      <c r="E23" s="178">
        <v>30500</v>
      </c>
      <c r="F23" s="178">
        <v>30500</v>
      </c>
      <c r="G23" s="178">
        <v>30500</v>
      </c>
      <c r="H23" s="178"/>
      <c r="I23" s="213" t="s">
        <v>180</v>
      </c>
      <c r="J23" s="178"/>
      <c r="K23" s="158" t="s">
        <v>181</v>
      </c>
    </row>
    <row r="24" spans="1:11" ht="48.75" customHeight="1">
      <c r="A24" s="212">
        <v>13</v>
      </c>
      <c r="B24" s="180">
        <v>600</v>
      </c>
      <c r="C24" s="180">
        <v>60016</v>
      </c>
      <c r="D24" s="156" t="s">
        <v>393</v>
      </c>
      <c r="E24" s="178">
        <v>20000</v>
      </c>
      <c r="F24" s="178">
        <v>20000</v>
      </c>
      <c r="G24" s="178">
        <v>20000</v>
      </c>
      <c r="H24" s="178"/>
      <c r="I24" s="213" t="s">
        <v>180</v>
      </c>
      <c r="J24" s="178"/>
      <c r="K24" s="158" t="s">
        <v>181</v>
      </c>
    </row>
    <row r="25" spans="1:11" ht="80.25" customHeight="1">
      <c r="A25" s="212">
        <v>14</v>
      </c>
      <c r="B25" s="180">
        <v>630</v>
      </c>
      <c r="C25" s="180">
        <v>63095</v>
      </c>
      <c r="D25" s="156" t="s">
        <v>396</v>
      </c>
      <c r="E25" s="178">
        <v>46000</v>
      </c>
      <c r="F25" s="178">
        <v>46000</v>
      </c>
      <c r="G25" s="178">
        <v>46000</v>
      </c>
      <c r="H25" s="178"/>
      <c r="I25" s="213"/>
      <c r="J25" s="178"/>
      <c r="K25" s="158"/>
    </row>
    <row r="26" spans="1:11" ht="72.75" customHeight="1">
      <c r="A26" s="212">
        <v>15</v>
      </c>
      <c r="B26" s="180">
        <v>754</v>
      </c>
      <c r="C26" s="180">
        <v>75412</v>
      </c>
      <c r="D26" s="156" t="s">
        <v>337</v>
      </c>
      <c r="E26" s="178">
        <v>58000</v>
      </c>
      <c r="F26" s="178">
        <v>58000</v>
      </c>
      <c r="G26" s="178">
        <v>58000</v>
      </c>
      <c r="H26" s="178"/>
      <c r="I26" s="213" t="s">
        <v>180</v>
      </c>
      <c r="J26" s="178"/>
      <c r="K26" s="158" t="s">
        <v>181</v>
      </c>
    </row>
    <row r="27" spans="1:11" ht="72.75" customHeight="1">
      <c r="A27" s="212">
        <v>16</v>
      </c>
      <c r="B27" s="180">
        <v>801</v>
      </c>
      <c r="C27" s="180">
        <v>80101</v>
      </c>
      <c r="D27" s="156" t="s">
        <v>368</v>
      </c>
      <c r="E27" s="178">
        <v>67500</v>
      </c>
      <c r="F27" s="178">
        <v>67500</v>
      </c>
      <c r="G27" s="178">
        <v>67500</v>
      </c>
      <c r="H27" s="178"/>
      <c r="I27" s="213" t="s">
        <v>180</v>
      </c>
      <c r="J27" s="178"/>
      <c r="K27" s="158" t="s">
        <v>181</v>
      </c>
    </row>
    <row r="28" spans="1:11" ht="68.25" customHeight="1">
      <c r="A28" s="212">
        <v>17</v>
      </c>
      <c r="B28" s="180">
        <v>801</v>
      </c>
      <c r="C28" s="180">
        <v>80101</v>
      </c>
      <c r="D28" s="156" t="s">
        <v>338</v>
      </c>
      <c r="E28" s="178">
        <v>67500</v>
      </c>
      <c r="F28" s="178">
        <v>67500</v>
      </c>
      <c r="G28" s="178">
        <v>67500</v>
      </c>
      <c r="H28" s="178"/>
      <c r="I28" s="213" t="s">
        <v>180</v>
      </c>
      <c r="J28" s="178"/>
      <c r="K28" s="158" t="s">
        <v>181</v>
      </c>
    </row>
    <row r="29" spans="1:11" ht="74.25" customHeight="1">
      <c r="A29" s="212">
        <v>18</v>
      </c>
      <c r="B29" s="180">
        <v>801</v>
      </c>
      <c r="C29" s="180">
        <v>80104</v>
      </c>
      <c r="D29" s="156" t="s">
        <v>339</v>
      </c>
      <c r="E29" s="178">
        <v>58000</v>
      </c>
      <c r="F29" s="178">
        <v>58000</v>
      </c>
      <c r="G29" s="178">
        <v>58000</v>
      </c>
      <c r="H29" s="178"/>
      <c r="I29" s="213" t="s">
        <v>180</v>
      </c>
      <c r="J29" s="178"/>
      <c r="K29" s="158" t="s">
        <v>181</v>
      </c>
    </row>
    <row r="30" spans="1:11" ht="49.5" customHeight="1">
      <c r="A30" s="212">
        <v>19</v>
      </c>
      <c r="B30" s="180">
        <v>801</v>
      </c>
      <c r="C30" s="180">
        <v>80148</v>
      </c>
      <c r="D30" s="156" t="s">
        <v>340</v>
      </c>
      <c r="E30" s="178">
        <v>15000</v>
      </c>
      <c r="F30" s="178">
        <v>15000</v>
      </c>
      <c r="G30" s="178">
        <v>15000</v>
      </c>
      <c r="H30" s="178"/>
      <c r="I30" s="213" t="s">
        <v>180</v>
      </c>
      <c r="J30" s="178"/>
      <c r="K30" s="158" t="s">
        <v>181</v>
      </c>
    </row>
    <row r="31" spans="1:11" ht="39.75" customHeight="1">
      <c r="A31" s="212">
        <v>20</v>
      </c>
      <c r="B31" s="180">
        <v>801</v>
      </c>
      <c r="C31" s="180">
        <v>80148</v>
      </c>
      <c r="D31" s="156" t="s">
        <v>341</v>
      </c>
      <c r="E31" s="178">
        <v>15000</v>
      </c>
      <c r="F31" s="178">
        <v>15000</v>
      </c>
      <c r="G31" s="178">
        <v>15000</v>
      </c>
      <c r="H31" s="178"/>
      <c r="I31" s="213" t="s">
        <v>180</v>
      </c>
      <c r="J31" s="178"/>
      <c r="K31" s="158" t="s">
        <v>181</v>
      </c>
    </row>
    <row r="32" spans="1:11" ht="59.25" customHeight="1">
      <c r="A32" s="212">
        <v>21</v>
      </c>
      <c r="B32" s="180">
        <v>852</v>
      </c>
      <c r="C32" s="180">
        <v>85295</v>
      </c>
      <c r="D32" s="156" t="s">
        <v>344</v>
      </c>
      <c r="E32" s="178">
        <v>193700</v>
      </c>
      <c r="F32" s="178">
        <v>193700</v>
      </c>
      <c r="G32" s="178">
        <v>193700</v>
      </c>
      <c r="H32" s="178"/>
      <c r="I32" s="215" t="s">
        <v>359</v>
      </c>
      <c r="J32" s="178"/>
      <c r="K32" s="158" t="s">
        <v>181</v>
      </c>
    </row>
    <row r="33" spans="1:11" ht="59.25" customHeight="1">
      <c r="A33" s="212">
        <v>22</v>
      </c>
      <c r="B33" s="180">
        <v>900</v>
      </c>
      <c r="C33" s="180">
        <v>90001</v>
      </c>
      <c r="D33" s="156" t="s">
        <v>397</v>
      </c>
      <c r="E33" s="178">
        <v>560000</v>
      </c>
      <c r="F33" s="178">
        <v>560000</v>
      </c>
      <c r="G33" s="178">
        <v>560000</v>
      </c>
      <c r="H33" s="178"/>
      <c r="I33" s="213" t="s">
        <v>180</v>
      </c>
      <c r="J33" s="178"/>
      <c r="K33" s="158" t="s">
        <v>181</v>
      </c>
    </row>
    <row r="34" spans="1:11" ht="132.75" customHeight="1">
      <c r="A34" s="212">
        <v>23</v>
      </c>
      <c r="B34" s="180">
        <v>900</v>
      </c>
      <c r="C34" s="180">
        <v>90002</v>
      </c>
      <c r="D34" s="156" t="s">
        <v>345</v>
      </c>
      <c r="E34" s="178">
        <v>1639465</v>
      </c>
      <c r="F34" s="178">
        <v>1639465</v>
      </c>
      <c r="G34" s="178">
        <v>245919</v>
      </c>
      <c r="H34" s="178"/>
      <c r="I34" s="215" t="s">
        <v>360</v>
      </c>
      <c r="J34" s="178"/>
      <c r="K34" s="158" t="s">
        <v>181</v>
      </c>
    </row>
    <row r="35" spans="1:11" ht="48">
      <c r="A35" s="212">
        <v>24</v>
      </c>
      <c r="B35" s="180">
        <v>900</v>
      </c>
      <c r="C35" s="180">
        <v>90015</v>
      </c>
      <c r="D35" s="156" t="s">
        <v>348</v>
      </c>
      <c r="E35" s="178">
        <v>50000</v>
      </c>
      <c r="F35" s="178">
        <v>50000</v>
      </c>
      <c r="G35" s="178">
        <v>50000</v>
      </c>
      <c r="H35" s="178"/>
      <c r="I35" s="213" t="s">
        <v>180</v>
      </c>
      <c r="J35" s="178"/>
      <c r="K35" s="158" t="s">
        <v>181</v>
      </c>
    </row>
    <row r="36" spans="1:11" ht="63.75" customHeight="1">
      <c r="A36" s="212">
        <v>25</v>
      </c>
      <c r="B36" s="180">
        <v>900</v>
      </c>
      <c r="C36" s="180">
        <v>90015</v>
      </c>
      <c r="D36" s="156" t="s">
        <v>392</v>
      </c>
      <c r="E36" s="178">
        <v>24500</v>
      </c>
      <c r="F36" s="178">
        <v>24500</v>
      </c>
      <c r="G36" s="178">
        <v>24500</v>
      </c>
      <c r="H36" s="178"/>
      <c r="I36" s="213" t="s">
        <v>180</v>
      </c>
      <c r="J36" s="178"/>
      <c r="K36" s="158"/>
    </row>
    <row r="37" spans="1:11" ht="22.5" customHeight="1">
      <c r="A37" s="432" t="s">
        <v>3</v>
      </c>
      <c r="B37" s="432"/>
      <c r="C37" s="432"/>
      <c r="D37" s="432"/>
      <c r="E37" s="198">
        <f>SUM(E12:E36)</f>
        <v>4415608</v>
      </c>
      <c r="F37" s="198">
        <f>SUM(F12:F36)</f>
        <v>4415608</v>
      </c>
      <c r="G37" s="198">
        <f>SUM(G12:G36)</f>
        <v>2752217</v>
      </c>
      <c r="H37" s="198">
        <f>SUM(H12:H36)</f>
        <v>0</v>
      </c>
      <c r="I37" s="198">
        <v>1446346</v>
      </c>
      <c r="J37" s="198">
        <f>SUM(J12:J36)</f>
        <v>269845</v>
      </c>
      <c r="K37" s="216" t="s">
        <v>182</v>
      </c>
    </row>
    <row r="39" ht="12.75">
      <c r="A39" s="124" t="s">
        <v>183</v>
      </c>
    </row>
    <row r="40" ht="12.75">
      <c r="A40" s="124" t="s">
        <v>184</v>
      </c>
    </row>
    <row r="41" ht="12.75">
      <c r="A41" s="124" t="s">
        <v>185</v>
      </c>
    </row>
    <row r="42" ht="12.75">
      <c r="A42" s="124" t="s">
        <v>186</v>
      </c>
    </row>
    <row r="43" ht="14.25" customHeight="1">
      <c r="A43" s="124" t="s">
        <v>187</v>
      </c>
    </row>
    <row r="44" ht="12.75">
      <c r="A44" s="128" t="s">
        <v>187</v>
      </c>
    </row>
    <row r="45" ht="12.75">
      <c r="A45" s="124" t="s">
        <v>187</v>
      </c>
    </row>
  </sheetData>
  <sheetProtection/>
  <mergeCells count="16">
    <mergeCell ref="F7:F10"/>
    <mergeCell ref="G7:J7"/>
    <mergeCell ref="G8:G10"/>
    <mergeCell ref="H8:H10"/>
    <mergeCell ref="I8:I10"/>
    <mergeCell ref="J8:J10"/>
    <mergeCell ref="I1:K1"/>
    <mergeCell ref="A37:D37"/>
    <mergeCell ref="A4:K4"/>
    <mergeCell ref="A6:A10"/>
    <mergeCell ref="B6:B10"/>
    <mergeCell ref="C6:C10"/>
    <mergeCell ref="D6:D10"/>
    <mergeCell ref="E6:E10"/>
    <mergeCell ref="F6:J6"/>
    <mergeCell ref="K6:K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0"/>
  <sheetViews>
    <sheetView zoomScale="96" zoomScaleNormal="96" zoomScalePageLayoutView="0" workbookViewId="0" topLeftCell="A26">
      <selection activeCell="A3" sqref="A3:H50"/>
    </sheetView>
  </sheetViews>
  <sheetFormatPr defaultColWidth="9.140625" defaultRowHeight="12.75"/>
  <cols>
    <col min="1" max="1" width="6.8515625" style="1" customWidth="1"/>
    <col min="2" max="2" width="9.57421875" style="1" customWidth="1"/>
    <col min="3" max="3" width="27.421875" style="2" customWidth="1"/>
    <col min="4" max="6" width="16.140625" style="3" customWidth="1"/>
    <col min="7" max="7" width="13.421875" style="3" customWidth="1"/>
    <col min="8" max="8" width="12.28125" style="3" customWidth="1"/>
  </cols>
  <sheetData>
    <row r="3" spans="3:8" ht="58.5" customHeight="1">
      <c r="C3" s="377"/>
      <c r="D3" s="377"/>
      <c r="E3" s="343"/>
      <c r="F3" s="366" t="s">
        <v>402</v>
      </c>
      <c r="G3" s="366"/>
      <c r="H3" s="366"/>
    </row>
    <row r="4" ht="18">
      <c r="C4" s="4" t="s">
        <v>13</v>
      </c>
    </row>
    <row r="5" ht="6.75" customHeight="1">
      <c r="C5" s="4"/>
    </row>
    <row r="6" ht="25.5">
      <c r="C6" s="2" t="s">
        <v>14</v>
      </c>
    </row>
    <row r="7" spans="1:8" s="6" customFormat="1" ht="15" customHeight="1">
      <c r="A7" s="371" t="s">
        <v>1</v>
      </c>
      <c r="B7" s="371" t="s">
        <v>15</v>
      </c>
      <c r="C7" s="372" t="s">
        <v>16</v>
      </c>
      <c r="D7" s="374" t="s">
        <v>17</v>
      </c>
      <c r="E7" s="374"/>
      <c r="F7" s="374"/>
      <c r="G7" s="375"/>
      <c r="H7" s="375"/>
    </row>
    <row r="8" spans="1:8" s="6" customFormat="1" ht="15" customHeight="1">
      <c r="A8" s="371"/>
      <c r="B8" s="371"/>
      <c r="C8" s="373"/>
      <c r="D8" s="367" t="s">
        <v>3</v>
      </c>
      <c r="E8" s="367"/>
      <c r="F8" s="367"/>
      <c r="G8" s="376" t="s">
        <v>4</v>
      </c>
      <c r="H8" s="376"/>
    </row>
    <row r="9" spans="1:8" s="6" customFormat="1" ht="15" customHeight="1">
      <c r="A9" s="15"/>
      <c r="B9" s="15"/>
      <c r="C9" s="276"/>
      <c r="D9" s="367"/>
      <c r="E9" s="367"/>
      <c r="F9" s="367"/>
      <c r="G9" s="270"/>
      <c r="H9" s="270"/>
    </row>
    <row r="10" spans="1:8" s="6" customFormat="1" ht="93" customHeight="1">
      <c r="A10" s="15"/>
      <c r="B10" s="15"/>
      <c r="C10" s="274"/>
      <c r="D10" s="269" t="s">
        <v>370</v>
      </c>
      <c r="E10" s="269" t="s">
        <v>371</v>
      </c>
      <c r="F10" s="269" t="s">
        <v>372</v>
      </c>
      <c r="G10" s="270" t="s">
        <v>5</v>
      </c>
      <c r="H10" s="17" t="s">
        <v>7</v>
      </c>
    </row>
    <row r="11" spans="1:8" s="10" customFormat="1" ht="7.5" customHeight="1">
      <c r="A11" s="7">
        <v>1</v>
      </c>
      <c r="B11" s="7">
        <v>2</v>
      </c>
      <c r="C11" s="8">
        <v>3</v>
      </c>
      <c r="D11" s="275">
        <v>4</v>
      </c>
      <c r="E11" s="275"/>
      <c r="F11" s="275"/>
      <c r="G11" s="9">
        <v>5</v>
      </c>
      <c r="H11" s="9">
        <v>6</v>
      </c>
    </row>
    <row r="12" spans="1:8" ht="19.5" customHeight="1">
      <c r="A12" s="185" t="s">
        <v>279</v>
      </c>
      <c r="B12" s="185"/>
      <c r="C12" s="170" t="s">
        <v>18</v>
      </c>
      <c r="D12" s="171">
        <v>3006077</v>
      </c>
      <c r="E12" s="171">
        <v>12500</v>
      </c>
      <c r="F12" s="171">
        <f>D12+E12</f>
        <v>3018577</v>
      </c>
      <c r="G12" s="171"/>
      <c r="H12" s="171">
        <v>12500</v>
      </c>
    </row>
    <row r="13" spans="1:8" ht="27" customHeight="1">
      <c r="A13" s="185"/>
      <c r="B13" s="176" t="s">
        <v>328</v>
      </c>
      <c r="C13" s="177" t="s">
        <v>329</v>
      </c>
      <c r="D13" s="315">
        <v>3006077</v>
      </c>
      <c r="E13" s="315">
        <v>12500</v>
      </c>
      <c r="F13" s="315">
        <f>D13+E13</f>
        <v>3018577</v>
      </c>
      <c r="G13" s="171"/>
      <c r="H13" s="171">
        <v>12500</v>
      </c>
    </row>
    <row r="14" spans="1:15" s="179" customFormat="1" ht="25.5" customHeight="1">
      <c r="A14" s="185" t="s">
        <v>285</v>
      </c>
      <c r="B14" s="185"/>
      <c r="C14" s="170" t="s">
        <v>20</v>
      </c>
      <c r="D14" s="171">
        <v>716950</v>
      </c>
      <c r="E14" s="171"/>
      <c r="F14" s="171">
        <f aca="true" t="shared" si="0" ref="F14:F41">D14+E14</f>
        <v>716950</v>
      </c>
      <c r="G14" s="171"/>
      <c r="H14" s="171"/>
      <c r="I14" s="195"/>
      <c r="J14" s="195"/>
      <c r="K14" s="195"/>
      <c r="L14" s="195"/>
      <c r="M14" s="195"/>
      <c r="N14" s="195"/>
      <c r="O14" s="195"/>
    </row>
    <row r="15" spans="1:8" ht="19.5" customHeight="1">
      <c r="A15" s="169"/>
      <c r="B15" s="169" t="s">
        <v>286</v>
      </c>
      <c r="C15" s="172" t="s">
        <v>21</v>
      </c>
      <c r="D15" s="173">
        <v>363550</v>
      </c>
      <c r="E15" s="173"/>
      <c r="F15" s="171">
        <f t="shared" si="0"/>
        <v>363550</v>
      </c>
      <c r="G15" s="173"/>
      <c r="H15" s="173"/>
    </row>
    <row r="16" spans="1:8" ht="12.75">
      <c r="A16" s="185" t="s">
        <v>287</v>
      </c>
      <c r="B16" s="185"/>
      <c r="C16" s="170" t="s">
        <v>22</v>
      </c>
      <c r="D16" s="171">
        <v>1887866</v>
      </c>
      <c r="E16" s="171">
        <v>223557</v>
      </c>
      <c r="F16" s="171">
        <f t="shared" si="0"/>
        <v>2111423</v>
      </c>
      <c r="G16" s="171">
        <v>13000</v>
      </c>
      <c r="H16" s="171">
        <v>210557</v>
      </c>
    </row>
    <row r="17" spans="1:8" ht="12.75">
      <c r="A17" s="176"/>
      <c r="B17" s="316" t="s">
        <v>381</v>
      </c>
      <c r="C17" s="175" t="s">
        <v>386</v>
      </c>
      <c r="D17" s="315"/>
      <c r="E17" s="315">
        <v>180000</v>
      </c>
      <c r="F17" s="315">
        <f t="shared" si="0"/>
        <v>180000</v>
      </c>
      <c r="G17" s="315"/>
      <c r="H17" s="315">
        <v>180000</v>
      </c>
    </row>
    <row r="18" spans="1:8" ht="19.5" customHeight="1">
      <c r="A18" s="169"/>
      <c r="B18" s="169" t="s">
        <v>288</v>
      </c>
      <c r="C18" s="172" t="s">
        <v>23</v>
      </c>
      <c r="D18" s="173">
        <v>1387886</v>
      </c>
      <c r="E18" s="173">
        <v>43557</v>
      </c>
      <c r="F18" s="315">
        <f t="shared" si="0"/>
        <v>1431443</v>
      </c>
      <c r="G18" s="173">
        <v>13000</v>
      </c>
      <c r="H18" s="173">
        <v>30557</v>
      </c>
    </row>
    <row r="19" spans="1:8" s="18" customFormat="1" ht="19.5" customHeight="1">
      <c r="A19" s="185" t="s">
        <v>289</v>
      </c>
      <c r="B19" s="185"/>
      <c r="C19" s="170" t="s">
        <v>25</v>
      </c>
      <c r="D19" s="171">
        <f>D20</f>
        <v>17000</v>
      </c>
      <c r="E19" s="171">
        <v>46000</v>
      </c>
      <c r="F19" s="171">
        <f t="shared" si="0"/>
        <v>63000</v>
      </c>
      <c r="G19" s="171"/>
      <c r="H19" s="171">
        <f>H20</f>
        <v>46000</v>
      </c>
    </row>
    <row r="20" spans="1:8" ht="19.5" customHeight="1">
      <c r="A20" s="169"/>
      <c r="B20" s="169" t="s">
        <v>290</v>
      </c>
      <c r="C20" s="172" t="s">
        <v>24</v>
      </c>
      <c r="D20" s="173">
        <v>17000</v>
      </c>
      <c r="E20" s="173">
        <v>46000</v>
      </c>
      <c r="F20" s="315">
        <f t="shared" si="0"/>
        <v>63000</v>
      </c>
      <c r="G20" s="173"/>
      <c r="H20" s="173">
        <v>46000</v>
      </c>
    </row>
    <row r="21" spans="1:8" ht="12.75">
      <c r="A21" s="185" t="s">
        <v>291</v>
      </c>
      <c r="B21" s="185"/>
      <c r="C21" s="170" t="s">
        <v>26</v>
      </c>
      <c r="D21" s="171">
        <v>177200</v>
      </c>
      <c r="E21" s="171">
        <v>-13000</v>
      </c>
      <c r="F21" s="171">
        <f t="shared" si="0"/>
        <v>164200</v>
      </c>
      <c r="G21" s="171">
        <v>-13000</v>
      </c>
      <c r="H21" s="171"/>
    </row>
    <row r="22" spans="1:8" ht="24.75" customHeight="1">
      <c r="A22" s="185"/>
      <c r="B22" s="169" t="s">
        <v>292</v>
      </c>
      <c r="C22" s="172" t="s">
        <v>27</v>
      </c>
      <c r="D22" s="173">
        <v>122200</v>
      </c>
      <c r="E22" s="173">
        <v>-13000</v>
      </c>
      <c r="F22" s="171">
        <f t="shared" si="0"/>
        <v>109200</v>
      </c>
      <c r="G22" s="173">
        <v>-13000</v>
      </c>
      <c r="H22" s="173"/>
    </row>
    <row r="23" spans="1:8" ht="19.5" customHeight="1">
      <c r="A23" s="185" t="s">
        <v>293</v>
      </c>
      <c r="B23" s="185"/>
      <c r="C23" s="170" t="s">
        <v>28</v>
      </c>
      <c r="D23" s="171">
        <v>1633856</v>
      </c>
      <c r="E23" s="171">
        <v>179000</v>
      </c>
      <c r="F23" s="171">
        <f t="shared" si="0"/>
        <v>1812856</v>
      </c>
      <c r="G23" s="171">
        <v>179000</v>
      </c>
      <c r="H23" s="171"/>
    </row>
    <row r="24" spans="1:8" ht="12.75">
      <c r="A24" s="169"/>
      <c r="B24" s="169" t="s">
        <v>294</v>
      </c>
      <c r="C24" s="172" t="s">
        <v>29</v>
      </c>
      <c r="D24" s="173">
        <v>1210400</v>
      </c>
      <c r="E24" s="173">
        <v>177000</v>
      </c>
      <c r="F24" s="315">
        <f t="shared" si="0"/>
        <v>1387400</v>
      </c>
      <c r="G24" s="173">
        <v>177000</v>
      </c>
      <c r="H24" s="173"/>
    </row>
    <row r="25" spans="1:8" ht="51">
      <c r="A25" s="169"/>
      <c r="B25" s="169" t="s">
        <v>295</v>
      </c>
      <c r="C25" s="172" t="s">
        <v>319</v>
      </c>
      <c r="D25" s="173">
        <v>25000</v>
      </c>
      <c r="E25" s="173">
        <v>2000</v>
      </c>
      <c r="F25" s="315">
        <f t="shared" si="0"/>
        <v>27000</v>
      </c>
      <c r="G25" s="173">
        <v>2000</v>
      </c>
      <c r="H25" s="173"/>
    </row>
    <row r="26" spans="1:8" ht="25.5">
      <c r="A26" s="185" t="s">
        <v>296</v>
      </c>
      <c r="B26" s="185"/>
      <c r="C26" s="170" t="s">
        <v>31</v>
      </c>
      <c r="D26" s="171">
        <v>107700</v>
      </c>
      <c r="E26" s="171">
        <v>2200</v>
      </c>
      <c r="F26" s="171">
        <f t="shared" si="0"/>
        <v>109900</v>
      </c>
      <c r="G26" s="171">
        <v>2200</v>
      </c>
      <c r="H26" s="171"/>
    </row>
    <row r="27" spans="1:8" ht="12.75">
      <c r="A27" s="169"/>
      <c r="B27" s="169" t="s">
        <v>297</v>
      </c>
      <c r="C27" s="172" t="s">
        <v>320</v>
      </c>
      <c r="D27" s="173">
        <v>2000</v>
      </c>
      <c r="E27" s="173">
        <v>2500</v>
      </c>
      <c r="F27" s="171">
        <f t="shared" si="0"/>
        <v>4500</v>
      </c>
      <c r="G27" s="173">
        <v>2500</v>
      </c>
      <c r="H27" s="171"/>
    </row>
    <row r="28" spans="1:8" ht="12.75">
      <c r="A28" s="169"/>
      <c r="B28" s="169" t="s">
        <v>298</v>
      </c>
      <c r="C28" s="172" t="s">
        <v>32</v>
      </c>
      <c r="D28" s="173">
        <v>300</v>
      </c>
      <c r="E28" s="173">
        <v>-300</v>
      </c>
      <c r="F28" s="171">
        <f t="shared" si="0"/>
        <v>0</v>
      </c>
      <c r="G28" s="173">
        <v>-300</v>
      </c>
      <c r="H28" s="173"/>
    </row>
    <row r="29" spans="1:8" ht="12.75">
      <c r="A29" s="185" t="s">
        <v>299</v>
      </c>
      <c r="B29" s="185"/>
      <c r="C29" s="170" t="s">
        <v>283</v>
      </c>
      <c r="D29" s="171">
        <v>5391630</v>
      </c>
      <c r="E29" s="171">
        <v>103999</v>
      </c>
      <c r="F29" s="171">
        <f t="shared" si="0"/>
        <v>5495629</v>
      </c>
      <c r="G29" s="171">
        <v>103999</v>
      </c>
      <c r="H29" s="171"/>
    </row>
    <row r="30" spans="1:8" ht="12.75">
      <c r="A30" s="169"/>
      <c r="B30" s="169" t="s">
        <v>300</v>
      </c>
      <c r="C30" s="172" t="s">
        <v>34</v>
      </c>
      <c r="D30" s="173">
        <v>2625519</v>
      </c>
      <c r="E30" s="173">
        <v>74888</v>
      </c>
      <c r="F30" s="315">
        <f t="shared" si="0"/>
        <v>2700407</v>
      </c>
      <c r="G30" s="173">
        <v>74888</v>
      </c>
      <c r="H30" s="173"/>
    </row>
    <row r="31" spans="1:8" ht="12.75">
      <c r="A31" s="169"/>
      <c r="B31" s="169" t="s">
        <v>301</v>
      </c>
      <c r="C31" s="172" t="s">
        <v>35</v>
      </c>
      <c r="D31" s="173">
        <v>696549</v>
      </c>
      <c r="E31" s="173">
        <v>11087</v>
      </c>
      <c r="F31" s="315">
        <f t="shared" si="0"/>
        <v>707636</v>
      </c>
      <c r="G31" s="173">
        <v>11087</v>
      </c>
      <c r="H31" s="173"/>
    </row>
    <row r="32" spans="1:8" ht="12.75">
      <c r="A32" s="169"/>
      <c r="B32" s="169" t="s">
        <v>302</v>
      </c>
      <c r="C32" s="172" t="s">
        <v>36</v>
      </c>
      <c r="D32" s="173">
        <v>1353876</v>
      </c>
      <c r="E32" s="173">
        <v>18024</v>
      </c>
      <c r="F32" s="315">
        <f t="shared" si="0"/>
        <v>1371900</v>
      </c>
      <c r="G32" s="173">
        <v>18024</v>
      </c>
      <c r="H32" s="173"/>
    </row>
    <row r="33" spans="1:8" ht="12.75">
      <c r="A33" s="185" t="s">
        <v>303</v>
      </c>
      <c r="B33" s="185"/>
      <c r="C33" s="170" t="s">
        <v>37</v>
      </c>
      <c r="D33" s="171">
        <v>1813160</v>
      </c>
      <c r="E33" s="171">
        <v>53200</v>
      </c>
      <c r="F33" s="171">
        <f t="shared" si="0"/>
        <v>1866360</v>
      </c>
      <c r="G33" s="171">
        <v>33200</v>
      </c>
      <c r="H33" s="171">
        <v>20000</v>
      </c>
    </row>
    <row r="34" spans="1:8" ht="63.75">
      <c r="A34" s="169"/>
      <c r="B34" s="169" t="s">
        <v>304</v>
      </c>
      <c r="C34" s="172" t="s">
        <v>321</v>
      </c>
      <c r="D34" s="173">
        <v>1246370</v>
      </c>
      <c r="E34" s="173">
        <v>13000</v>
      </c>
      <c r="F34" s="171">
        <f t="shared" si="0"/>
        <v>1259370</v>
      </c>
      <c r="G34" s="173">
        <v>13000</v>
      </c>
      <c r="H34" s="173"/>
    </row>
    <row r="35" spans="1:8" ht="76.5">
      <c r="A35" s="169"/>
      <c r="B35" s="169" t="s">
        <v>305</v>
      </c>
      <c r="C35" s="172" t="s">
        <v>322</v>
      </c>
      <c r="D35" s="173">
        <v>8400</v>
      </c>
      <c r="E35" s="173">
        <v>-900</v>
      </c>
      <c r="F35" s="315">
        <f t="shared" si="0"/>
        <v>7500</v>
      </c>
      <c r="G35" s="173">
        <v>-900</v>
      </c>
      <c r="H35" s="173"/>
    </row>
    <row r="36" spans="1:8" ht="38.25">
      <c r="A36" s="169"/>
      <c r="B36" s="169" t="s">
        <v>306</v>
      </c>
      <c r="C36" s="172" t="s">
        <v>39</v>
      </c>
      <c r="D36" s="173">
        <v>69000</v>
      </c>
      <c r="E36" s="173">
        <v>1000</v>
      </c>
      <c r="F36" s="315">
        <f t="shared" si="0"/>
        <v>70000</v>
      </c>
      <c r="G36" s="173">
        <v>1000</v>
      </c>
      <c r="H36" s="173"/>
    </row>
    <row r="37" spans="1:8" ht="12.75">
      <c r="A37" s="169"/>
      <c r="B37" s="169" t="s">
        <v>307</v>
      </c>
      <c r="C37" s="172" t="s">
        <v>323</v>
      </c>
      <c r="D37" s="173">
        <v>100000</v>
      </c>
      <c r="E37" s="173">
        <v>-7000</v>
      </c>
      <c r="F37" s="315">
        <f t="shared" si="0"/>
        <v>93000</v>
      </c>
      <c r="G37" s="173">
        <v>-7000</v>
      </c>
      <c r="H37" s="173"/>
    </row>
    <row r="38" spans="1:8" ht="12.75">
      <c r="A38" s="169"/>
      <c r="B38" s="169" t="s">
        <v>308</v>
      </c>
      <c r="C38" s="172" t="s">
        <v>24</v>
      </c>
      <c r="D38" s="173">
        <v>210700</v>
      </c>
      <c r="E38" s="173">
        <v>47100</v>
      </c>
      <c r="F38" s="315">
        <f t="shared" si="0"/>
        <v>257800</v>
      </c>
      <c r="G38" s="173">
        <v>27100</v>
      </c>
      <c r="H38" s="173">
        <v>20000</v>
      </c>
    </row>
    <row r="39" spans="1:8" ht="25.5">
      <c r="A39" s="185" t="s">
        <v>309</v>
      </c>
      <c r="B39" s="185"/>
      <c r="C39" s="170" t="s">
        <v>40</v>
      </c>
      <c r="D39" s="171">
        <v>356927</v>
      </c>
      <c r="E39" s="171">
        <v>4359</v>
      </c>
      <c r="F39" s="171">
        <f t="shared" si="0"/>
        <v>361286</v>
      </c>
      <c r="G39" s="171">
        <v>4359</v>
      </c>
      <c r="H39" s="171"/>
    </row>
    <row r="40" spans="1:8" ht="12.75">
      <c r="A40" s="169"/>
      <c r="B40" s="169" t="s">
        <v>310</v>
      </c>
      <c r="C40" s="172" t="s">
        <v>324</v>
      </c>
      <c r="D40" s="173">
        <v>139427</v>
      </c>
      <c r="E40" s="173">
        <v>1416</v>
      </c>
      <c r="F40" s="315">
        <f t="shared" si="0"/>
        <v>140843</v>
      </c>
      <c r="G40" s="173">
        <v>1416</v>
      </c>
      <c r="H40" s="173"/>
    </row>
    <row r="41" spans="1:8" ht="12.75">
      <c r="A41" s="169"/>
      <c r="B41" s="169" t="s">
        <v>311</v>
      </c>
      <c r="C41" s="172" t="s">
        <v>325</v>
      </c>
      <c r="D41" s="173">
        <v>25000</v>
      </c>
      <c r="E41" s="173">
        <v>1500</v>
      </c>
      <c r="F41" s="315">
        <f t="shared" si="0"/>
        <v>26500</v>
      </c>
      <c r="G41" s="173">
        <v>1500</v>
      </c>
      <c r="H41" s="173"/>
    </row>
    <row r="42" spans="1:8" ht="25.5">
      <c r="A42" s="169"/>
      <c r="B42" s="169" t="s">
        <v>312</v>
      </c>
      <c r="C42" s="172" t="s">
        <v>326</v>
      </c>
      <c r="D42" s="173">
        <v>191500</v>
      </c>
      <c r="E42" s="173">
        <v>1443</v>
      </c>
      <c r="F42" s="315">
        <f aca="true" t="shared" si="1" ref="F42:F50">D42+E42</f>
        <v>192943</v>
      </c>
      <c r="G42" s="173">
        <v>1443</v>
      </c>
      <c r="H42" s="173"/>
    </row>
    <row r="43" spans="1:8" ht="25.5">
      <c r="A43" s="185" t="s">
        <v>313</v>
      </c>
      <c r="B43" s="185"/>
      <c r="C43" s="170" t="s">
        <v>41</v>
      </c>
      <c r="D43" s="171">
        <v>2910615</v>
      </c>
      <c r="E43" s="171">
        <v>619035</v>
      </c>
      <c r="F43" s="171">
        <f t="shared" si="1"/>
        <v>3529650</v>
      </c>
      <c r="G43" s="171">
        <v>34535</v>
      </c>
      <c r="H43" s="171">
        <v>584500</v>
      </c>
    </row>
    <row r="44" spans="1:8" ht="25.5">
      <c r="A44" s="169"/>
      <c r="B44" s="169" t="s">
        <v>314</v>
      </c>
      <c r="C44" s="172" t="s">
        <v>42</v>
      </c>
      <c r="D44" s="173">
        <v>456750</v>
      </c>
      <c r="E44" s="173">
        <v>560000</v>
      </c>
      <c r="F44" s="315">
        <f t="shared" si="1"/>
        <v>1016750</v>
      </c>
      <c r="G44" s="173"/>
      <c r="H44" s="173">
        <v>560000</v>
      </c>
    </row>
    <row r="45" spans="1:8" ht="12.75">
      <c r="A45" s="169"/>
      <c r="B45" s="169" t="s">
        <v>315</v>
      </c>
      <c r="C45" s="172" t="s">
        <v>43</v>
      </c>
      <c r="D45" s="173">
        <v>1753465</v>
      </c>
      <c r="E45" s="173">
        <v>-20000</v>
      </c>
      <c r="F45" s="315">
        <f t="shared" si="1"/>
        <v>1733465</v>
      </c>
      <c r="G45" s="173">
        <v>30000</v>
      </c>
      <c r="H45" s="173">
        <v>-50000</v>
      </c>
    </row>
    <row r="46" spans="1:8" ht="38.25">
      <c r="A46" s="169"/>
      <c r="B46" s="316" t="s">
        <v>382</v>
      </c>
      <c r="C46" s="175" t="s">
        <v>383</v>
      </c>
      <c r="D46" s="173"/>
      <c r="E46" s="173">
        <v>4535</v>
      </c>
      <c r="F46" s="315">
        <v>4535</v>
      </c>
      <c r="G46" s="173">
        <v>4535</v>
      </c>
      <c r="H46" s="173"/>
    </row>
    <row r="47" spans="1:8" ht="12.75">
      <c r="A47" s="169"/>
      <c r="B47" s="169" t="s">
        <v>316</v>
      </c>
      <c r="C47" s="172" t="s">
        <v>44</v>
      </c>
      <c r="D47" s="173">
        <v>235000</v>
      </c>
      <c r="E47" s="173">
        <v>74500</v>
      </c>
      <c r="F47" s="315">
        <f t="shared" si="1"/>
        <v>309500</v>
      </c>
      <c r="G47" s="173"/>
      <c r="H47" s="173">
        <v>74500</v>
      </c>
    </row>
    <row r="48" spans="1:8" ht="12.75">
      <c r="A48" s="185" t="s">
        <v>317</v>
      </c>
      <c r="B48" s="185"/>
      <c r="C48" s="170" t="s">
        <v>45</v>
      </c>
      <c r="D48" s="171">
        <v>262500</v>
      </c>
      <c r="E48" s="171">
        <v>12000</v>
      </c>
      <c r="F48" s="171">
        <f t="shared" si="1"/>
        <v>274500</v>
      </c>
      <c r="G48" s="171">
        <v>12000</v>
      </c>
      <c r="H48" s="171"/>
    </row>
    <row r="49" spans="1:8" ht="25.5">
      <c r="A49" s="169"/>
      <c r="B49" s="169" t="s">
        <v>318</v>
      </c>
      <c r="C49" s="172" t="s">
        <v>327</v>
      </c>
      <c r="D49" s="173">
        <v>222500</v>
      </c>
      <c r="E49" s="173">
        <v>12000</v>
      </c>
      <c r="F49" s="315">
        <f t="shared" si="1"/>
        <v>234500</v>
      </c>
      <c r="G49" s="173">
        <v>12000</v>
      </c>
      <c r="H49" s="173"/>
    </row>
    <row r="50" spans="1:8" ht="12.75" customHeight="1">
      <c r="A50" s="368" t="s">
        <v>330</v>
      </c>
      <c r="B50" s="369"/>
      <c r="C50" s="370"/>
      <c r="D50" s="174">
        <v>18886338</v>
      </c>
      <c r="E50" s="174">
        <f>E12+E14+E16+E19+E21+E23+E26+E29+E33+E39+E43+E48</f>
        <v>1242850</v>
      </c>
      <c r="F50" s="171">
        <f t="shared" si="1"/>
        <v>20129188</v>
      </c>
      <c r="G50" s="217">
        <f>G12+G14+G16+G19+G21+G23+G26+G29+G33+G39+G43+G48</f>
        <v>369293</v>
      </c>
      <c r="H50" s="174">
        <f>H12+H14+H16+H19+H21+H23+H26+H29+H33+H39+H43+H48</f>
        <v>873557</v>
      </c>
    </row>
  </sheetData>
  <sheetProtection/>
  <mergeCells count="9">
    <mergeCell ref="F3:H3"/>
    <mergeCell ref="D8:F9"/>
    <mergeCell ref="A50:C50"/>
    <mergeCell ref="A7:A8"/>
    <mergeCell ref="B7:B8"/>
    <mergeCell ref="C7:C8"/>
    <mergeCell ref="D7:H7"/>
    <mergeCell ref="G8:H8"/>
    <mergeCell ref="C3:D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="96" zoomScaleNormal="96" zoomScalePageLayoutView="0" workbookViewId="0" topLeftCell="D1">
      <selection activeCell="M16" sqref="M16:N16"/>
    </sheetView>
  </sheetViews>
  <sheetFormatPr defaultColWidth="9.140625" defaultRowHeight="12.75"/>
  <cols>
    <col min="1" max="1" width="5.57421875" style="19" customWidth="1"/>
    <col min="2" max="2" width="6.8515625" style="19" customWidth="1"/>
    <col min="3" max="3" width="7.7109375" style="19" customWidth="1"/>
    <col min="4" max="4" width="16.421875" style="19" customWidth="1"/>
    <col min="5" max="5" width="10.421875" style="19" customWidth="1"/>
    <col min="6" max="6" width="12.00390625" style="19" customWidth="1"/>
    <col min="7" max="7" width="11.421875" style="19" customWidth="1"/>
    <col min="8" max="8" width="12.421875" style="19" customWidth="1"/>
    <col min="9" max="10" width="10.140625" style="19" customWidth="1"/>
    <col min="11" max="11" width="12.57421875" style="19" customWidth="1"/>
    <col min="12" max="12" width="14.421875" style="19" customWidth="1"/>
    <col min="13" max="13" width="9.8515625" style="19" customWidth="1"/>
    <col min="14" max="14" width="9.57421875" style="19" customWidth="1"/>
    <col min="15" max="15" width="16.7109375" style="19" customWidth="1"/>
    <col min="16" max="16384" width="9.140625" style="19" customWidth="1"/>
  </cols>
  <sheetData>
    <row r="1" spans="11:13" ht="30" customHeight="1">
      <c r="K1" s="414"/>
      <c r="L1" s="414"/>
      <c r="M1" s="414"/>
    </row>
    <row r="3" ht="9.75" customHeight="1"/>
    <row r="4" spans="1:15" ht="17.25" customHeight="1">
      <c r="A4" s="416" t="s">
        <v>188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5" ht="10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7"/>
    </row>
    <row r="6" spans="1:15" s="127" customFormat="1" ht="19.5" customHeight="1">
      <c r="A6" s="349" t="s">
        <v>64</v>
      </c>
      <c r="B6" s="349" t="s">
        <v>1</v>
      </c>
      <c r="C6" s="349" t="s">
        <v>170</v>
      </c>
      <c r="D6" s="350" t="s">
        <v>189</v>
      </c>
      <c r="E6" s="350" t="s">
        <v>190</v>
      </c>
      <c r="F6" s="350" t="s">
        <v>172</v>
      </c>
      <c r="G6" s="350" t="s">
        <v>191</v>
      </c>
      <c r="H6" s="350" t="s">
        <v>154</v>
      </c>
      <c r="I6" s="350"/>
      <c r="J6" s="350"/>
      <c r="K6" s="350"/>
      <c r="L6" s="350"/>
      <c r="M6" s="350"/>
      <c r="N6" s="350"/>
      <c r="O6" s="350" t="s">
        <v>173</v>
      </c>
    </row>
    <row r="7" spans="1:15" s="127" customFormat="1" ht="19.5" customHeight="1">
      <c r="A7" s="349"/>
      <c r="B7" s="349"/>
      <c r="C7" s="349"/>
      <c r="D7" s="350"/>
      <c r="E7" s="350"/>
      <c r="F7" s="350"/>
      <c r="G7" s="350"/>
      <c r="H7" s="350" t="s">
        <v>192</v>
      </c>
      <c r="I7" s="350" t="s">
        <v>175</v>
      </c>
      <c r="J7" s="350"/>
      <c r="K7" s="350"/>
      <c r="L7" s="350"/>
      <c r="M7" s="350" t="s">
        <v>193</v>
      </c>
      <c r="N7" s="350" t="s">
        <v>194</v>
      </c>
      <c r="O7" s="350"/>
    </row>
    <row r="8" spans="1:15" s="127" customFormat="1" ht="29.25" customHeight="1">
      <c r="A8" s="349"/>
      <c r="B8" s="349"/>
      <c r="C8" s="349"/>
      <c r="D8" s="350"/>
      <c r="E8" s="350"/>
      <c r="F8" s="350"/>
      <c r="G8" s="350"/>
      <c r="H8" s="350"/>
      <c r="I8" s="350" t="s">
        <v>176</v>
      </c>
      <c r="J8" s="435" t="s">
        <v>195</v>
      </c>
      <c r="K8" s="350" t="s">
        <v>196</v>
      </c>
      <c r="L8" s="350" t="s">
        <v>179</v>
      </c>
      <c r="M8" s="350"/>
      <c r="N8" s="350"/>
      <c r="O8" s="350"/>
    </row>
    <row r="9" spans="1:15" s="127" customFormat="1" ht="19.5" customHeight="1">
      <c r="A9" s="349"/>
      <c r="B9" s="349"/>
      <c r="C9" s="349"/>
      <c r="D9" s="350"/>
      <c r="E9" s="350"/>
      <c r="F9" s="350"/>
      <c r="G9" s="350"/>
      <c r="H9" s="350"/>
      <c r="I9" s="350"/>
      <c r="J9" s="435"/>
      <c r="K9" s="350"/>
      <c r="L9" s="350"/>
      <c r="M9" s="350"/>
      <c r="N9" s="350"/>
      <c r="O9" s="350"/>
    </row>
    <row r="10" spans="1:15" s="127" customFormat="1" ht="19.5" customHeight="1">
      <c r="A10" s="349"/>
      <c r="B10" s="349"/>
      <c r="C10" s="349"/>
      <c r="D10" s="350"/>
      <c r="E10" s="350"/>
      <c r="F10" s="350"/>
      <c r="G10" s="350"/>
      <c r="H10" s="350"/>
      <c r="I10" s="350"/>
      <c r="J10" s="435"/>
      <c r="K10" s="350"/>
      <c r="L10" s="350"/>
      <c r="M10" s="350"/>
      <c r="N10" s="350"/>
      <c r="O10" s="350"/>
    </row>
    <row r="11" spans="1:15" ht="7.5" customHeight="1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  <c r="L11" s="166">
        <v>12</v>
      </c>
      <c r="M11" s="166">
        <v>13</v>
      </c>
      <c r="N11" s="166">
        <v>14</v>
      </c>
      <c r="O11" s="166">
        <v>15</v>
      </c>
    </row>
    <row r="12" spans="1:15" ht="138" customHeight="1">
      <c r="A12" s="180" t="s">
        <v>68</v>
      </c>
      <c r="B12" s="158" t="s">
        <v>10</v>
      </c>
      <c r="C12" s="158" t="s">
        <v>19</v>
      </c>
      <c r="D12" s="204"/>
      <c r="E12" s="158"/>
      <c r="F12" s="178"/>
      <c r="G12" s="178"/>
      <c r="H12" s="178"/>
      <c r="I12" s="178"/>
      <c r="J12" s="178"/>
      <c r="K12" s="193" t="s">
        <v>180</v>
      </c>
      <c r="L12" s="158"/>
      <c r="M12" s="178"/>
      <c r="N12" s="178"/>
      <c r="O12" s="158"/>
    </row>
    <row r="13" spans="1:15" ht="51">
      <c r="A13" s="180" t="s">
        <v>70</v>
      </c>
      <c r="B13" s="158"/>
      <c r="C13" s="158"/>
      <c r="D13" s="158"/>
      <c r="E13" s="158"/>
      <c r="F13" s="178"/>
      <c r="G13" s="178"/>
      <c r="H13" s="178"/>
      <c r="I13" s="178"/>
      <c r="J13" s="178"/>
      <c r="K13" s="193" t="s">
        <v>180</v>
      </c>
      <c r="L13" s="158"/>
      <c r="M13" s="178"/>
      <c r="N13" s="178"/>
      <c r="O13" s="158"/>
    </row>
    <row r="14" spans="1:15" ht="51">
      <c r="A14" s="180" t="s">
        <v>72</v>
      </c>
      <c r="B14" s="158"/>
      <c r="C14" s="158"/>
      <c r="D14" s="158"/>
      <c r="E14" s="158"/>
      <c r="F14" s="178"/>
      <c r="G14" s="178"/>
      <c r="H14" s="178"/>
      <c r="I14" s="178"/>
      <c r="J14" s="178"/>
      <c r="K14" s="193" t="s">
        <v>180</v>
      </c>
      <c r="L14" s="158"/>
      <c r="M14" s="178"/>
      <c r="N14" s="178"/>
      <c r="O14" s="158"/>
    </row>
    <row r="15" spans="1:15" ht="51">
      <c r="A15" s="180" t="s">
        <v>80</v>
      </c>
      <c r="B15" s="158"/>
      <c r="C15" s="158"/>
      <c r="D15" s="158"/>
      <c r="E15" s="158"/>
      <c r="F15" s="178"/>
      <c r="G15" s="178"/>
      <c r="H15" s="178"/>
      <c r="I15" s="178"/>
      <c r="J15" s="178"/>
      <c r="K15" s="193" t="s">
        <v>180</v>
      </c>
      <c r="L15" s="158"/>
      <c r="M15" s="178"/>
      <c r="N15" s="178"/>
      <c r="O15" s="158"/>
    </row>
    <row r="16" spans="1:15" ht="22.5" customHeight="1">
      <c r="A16" s="417" t="s">
        <v>3</v>
      </c>
      <c r="B16" s="417"/>
      <c r="C16" s="417"/>
      <c r="D16" s="417"/>
      <c r="E16" s="158"/>
      <c r="F16" s="178"/>
      <c r="G16" s="178"/>
      <c r="H16" s="178"/>
      <c r="I16" s="178"/>
      <c r="J16" s="178"/>
      <c r="K16" s="158"/>
      <c r="L16" s="158"/>
      <c r="M16" s="178"/>
      <c r="N16" s="178"/>
      <c r="O16" s="216" t="s">
        <v>182</v>
      </c>
    </row>
    <row r="18" ht="12.75">
      <c r="A18" s="19" t="s">
        <v>183</v>
      </c>
    </row>
    <row r="19" ht="12.75">
      <c r="A19" s="19" t="s">
        <v>184</v>
      </c>
    </row>
    <row r="20" ht="12.75">
      <c r="A20" s="19" t="s">
        <v>185</v>
      </c>
    </row>
    <row r="21" ht="12.75">
      <c r="A21" s="19" t="s">
        <v>186</v>
      </c>
    </row>
    <row r="22" ht="12.75">
      <c r="A22" s="19" t="s">
        <v>197</v>
      </c>
    </row>
    <row r="23" ht="12.75">
      <c r="A23" s="31" t="s">
        <v>198</v>
      </c>
    </row>
    <row r="24" ht="12.75">
      <c r="A24" s="19" t="s">
        <v>198</v>
      </c>
    </row>
  </sheetData>
  <sheetProtection/>
  <mergeCells count="20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K1:M1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 horizontalCentered="1" verticalCentered="1"/>
  <pageMargins left="0.39375" right="0.39375" top="0.5513888888888889" bottom="0.5118055555555555" header="0.5118055555555555" footer="0.5118055555555555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5"/>
  <sheetViews>
    <sheetView zoomScale="96" zoomScaleNormal="96" zoomScalePageLayoutView="0" workbookViewId="0" topLeftCell="A1">
      <selection activeCell="F45" sqref="F45"/>
    </sheetView>
  </sheetViews>
  <sheetFormatPr defaultColWidth="10.28125" defaultRowHeight="12.75"/>
  <cols>
    <col min="1" max="1" width="3.57421875" style="129" customWidth="1"/>
    <col min="2" max="2" width="15.7109375" style="129" customWidth="1"/>
    <col min="3" max="3" width="7.57421875" style="129" customWidth="1"/>
    <col min="4" max="4" width="8.28125" style="129" customWidth="1"/>
    <col min="5" max="5" width="7.28125" style="129" customWidth="1"/>
    <col min="6" max="6" width="7.00390625" style="129" customWidth="1"/>
    <col min="7" max="7" width="7.140625" style="129" customWidth="1"/>
    <col min="8" max="8" width="6.421875" style="129" customWidth="1"/>
    <col min="9" max="9" width="6.7109375" style="129" customWidth="1"/>
    <col min="10" max="11" width="7.7109375" style="129" customWidth="1"/>
    <col min="12" max="12" width="7.421875" style="129" customWidth="1"/>
    <col min="13" max="13" width="8.28125" style="129" customWidth="1"/>
    <col min="14" max="15" width="7.57421875" style="129" customWidth="1"/>
    <col min="16" max="16" width="7.28125" style="129" customWidth="1"/>
    <col min="17" max="17" width="8.140625" style="129" customWidth="1"/>
    <col min="18" max="16384" width="10.28125" style="129" customWidth="1"/>
  </cols>
  <sheetData>
    <row r="1" spans="11:14" ht="59.25" customHeight="1">
      <c r="K1" s="436" t="s">
        <v>408</v>
      </c>
      <c r="L1" s="437"/>
      <c r="M1" s="437"/>
      <c r="N1" s="437"/>
    </row>
    <row r="2" ht="12.75">
      <c r="N2" s="130"/>
    </row>
    <row r="4" spans="1:17" ht="12.75">
      <c r="A4" s="453" t="s">
        <v>199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</row>
    <row r="6" spans="1:17" ht="12.75" customHeight="1">
      <c r="A6" s="451" t="s">
        <v>64</v>
      </c>
      <c r="B6" s="451" t="s">
        <v>200</v>
      </c>
      <c r="C6" s="450" t="s">
        <v>201</v>
      </c>
      <c r="D6" s="450" t="s">
        <v>202</v>
      </c>
      <c r="E6" s="450" t="s">
        <v>203</v>
      </c>
      <c r="F6" s="451" t="s">
        <v>6</v>
      </c>
      <c r="G6" s="451"/>
      <c r="H6" s="451" t="s">
        <v>154</v>
      </c>
      <c r="I6" s="451"/>
      <c r="J6" s="451"/>
      <c r="K6" s="451"/>
      <c r="L6" s="451"/>
      <c r="M6" s="451"/>
      <c r="N6" s="451"/>
      <c r="O6" s="451"/>
      <c r="P6" s="451"/>
      <c r="Q6" s="451"/>
    </row>
    <row r="7" spans="1:17" ht="12.75" customHeight="1">
      <c r="A7" s="451"/>
      <c r="B7" s="451"/>
      <c r="C7" s="450"/>
      <c r="D7" s="450"/>
      <c r="E7" s="450"/>
      <c r="F7" s="450" t="s">
        <v>204</v>
      </c>
      <c r="G7" s="450" t="s">
        <v>205</v>
      </c>
      <c r="H7" s="451" t="s">
        <v>206</v>
      </c>
      <c r="I7" s="451"/>
      <c r="J7" s="451"/>
      <c r="K7" s="451"/>
      <c r="L7" s="451"/>
      <c r="M7" s="451"/>
      <c r="N7" s="451"/>
      <c r="O7" s="451"/>
      <c r="P7" s="451"/>
      <c r="Q7" s="451"/>
    </row>
    <row r="8" spans="1:17" ht="12.75" customHeight="1">
      <c r="A8" s="451"/>
      <c r="B8" s="451"/>
      <c r="C8" s="450"/>
      <c r="D8" s="450"/>
      <c r="E8" s="450"/>
      <c r="F8" s="450"/>
      <c r="G8" s="450"/>
      <c r="H8" s="450" t="s">
        <v>207</v>
      </c>
      <c r="I8" s="451" t="s">
        <v>114</v>
      </c>
      <c r="J8" s="451"/>
      <c r="K8" s="451"/>
      <c r="L8" s="451"/>
      <c r="M8" s="451"/>
      <c r="N8" s="451"/>
      <c r="O8" s="451"/>
      <c r="P8" s="451"/>
      <c r="Q8" s="451"/>
    </row>
    <row r="9" spans="1:17" ht="14.25" customHeight="1">
      <c r="A9" s="451"/>
      <c r="B9" s="451"/>
      <c r="C9" s="450"/>
      <c r="D9" s="450"/>
      <c r="E9" s="450"/>
      <c r="F9" s="450"/>
      <c r="G9" s="450"/>
      <c r="H9" s="450"/>
      <c r="I9" s="451" t="s">
        <v>208</v>
      </c>
      <c r="J9" s="451"/>
      <c r="K9" s="451"/>
      <c r="L9" s="451"/>
      <c r="M9" s="451" t="s">
        <v>209</v>
      </c>
      <c r="N9" s="451"/>
      <c r="O9" s="451"/>
      <c r="P9" s="451"/>
      <c r="Q9" s="451"/>
    </row>
    <row r="10" spans="1:17" ht="12.75" customHeight="1">
      <c r="A10" s="451"/>
      <c r="B10" s="451"/>
      <c r="C10" s="450"/>
      <c r="D10" s="450"/>
      <c r="E10" s="450"/>
      <c r="F10" s="450"/>
      <c r="G10" s="450"/>
      <c r="H10" s="450"/>
      <c r="I10" s="450" t="s">
        <v>210</v>
      </c>
      <c r="J10" s="451" t="s">
        <v>211</v>
      </c>
      <c r="K10" s="451"/>
      <c r="L10" s="451"/>
      <c r="M10" s="450" t="s">
        <v>212</v>
      </c>
      <c r="N10" s="450" t="s">
        <v>211</v>
      </c>
      <c r="O10" s="450"/>
      <c r="P10" s="450"/>
      <c r="Q10" s="450"/>
    </row>
    <row r="11" spans="1:17" ht="48" customHeight="1">
      <c r="A11" s="451"/>
      <c r="B11" s="451"/>
      <c r="C11" s="450"/>
      <c r="D11" s="450"/>
      <c r="E11" s="450"/>
      <c r="F11" s="450"/>
      <c r="G11" s="450"/>
      <c r="H11" s="450"/>
      <c r="I11" s="450"/>
      <c r="J11" s="131" t="s">
        <v>213</v>
      </c>
      <c r="K11" s="131" t="s">
        <v>214</v>
      </c>
      <c r="L11" s="131" t="s">
        <v>215</v>
      </c>
      <c r="M11" s="450"/>
      <c r="N11" s="131" t="s">
        <v>216</v>
      </c>
      <c r="O11" s="131" t="s">
        <v>217</v>
      </c>
      <c r="P11" s="131" t="s">
        <v>214</v>
      </c>
      <c r="Q11" s="131" t="s">
        <v>218</v>
      </c>
    </row>
    <row r="12" spans="1:17" ht="7.5" customHeight="1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>
        <v>10</v>
      </c>
      <c r="K12" s="132">
        <v>11</v>
      </c>
      <c r="L12" s="132">
        <v>12</v>
      </c>
      <c r="M12" s="132">
        <v>13</v>
      </c>
      <c r="N12" s="132">
        <v>14</v>
      </c>
      <c r="O12" s="132">
        <v>15</v>
      </c>
      <c r="P12" s="132">
        <v>16</v>
      </c>
      <c r="Q12" s="132">
        <v>17</v>
      </c>
    </row>
    <row r="13" spans="1:17" s="133" customFormat="1" ht="22.5" customHeight="1">
      <c r="A13" s="288">
        <v>1</v>
      </c>
      <c r="B13" s="289" t="s">
        <v>219</v>
      </c>
      <c r="C13" s="447" t="s">
        <v>182</v>
      </c>
      <c r="D13" s="447"/>
      <c r="E13" s="290">
        <f>E18+E27</f>
        <v>539690</v>
      </c>
      <c r="F13" s="290">
        <f aca="true" t="shared" si="0" ref="F13:Q13">F18+F27</f>
        <v>269845</v>
      </c>
      <c r="G13" s="290">
        <f t="shared" si="0"/>
        <v>269845</v>
      </c>
      <c r="H13" s="290">
        <f t="shared" si="0"/>
        <v>539690</v>
      </c>
      <c r="I13" s="290">
        <f t="shared" si="0"/>
        <v>269845</v>
      </c>
      <c r="J13" s="290">
        <f t="shared" si="0"/>
        <v>0</v>
      </c>
      <c r="K13" s="290">
        <f t="shared" si="0"/>
        <v>0</v>
      </c>
      <c r="L13" s="290">
        <f t="shared" si="0"/>
        <v>269845</v>
      </c>
      <c r="M13" s="290">
        <f t="shared" si="0"/>
        <v>269845</v>
      </c>
      <c r="N13" s="290">
        <f t="shared" si="0"/>
        <v>269845</v>
      </c>
      <c r="O13" s="290">
        <f t="shared" si="0"/>
        <v>0</v>
      </c>
      <c r="P13" s="290">
        <f t="shared" si="0"/>
        <v>0</v>
      </c>
      <c r="Q13" s="290">
        <f t="shared" si="0"/>
        <v>0</v>
      </c>
    </row>
    <row r="14" spans="1:17" s="134" customFormat="1" ht="15">
      <c r="A14" s="452" t="s">
        <v>220</v>
      </c>
      <c r="B14" s="291" t="s">
        <v>221</v>
      </c>
      <c r="C14" s="448" t="s">
        <v>349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</row>
    <row r="15" spans="1:17" ht="12.75">
      <c r="A15" s="452"/>
      <c r="B15" s="292" t="s">
        <v>222</v>
      </c>
      <c r="C15" s="449" t="s">
        <v>351</v>
      </c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</row>
    <row r="16" spans="1:17" ht="12.75">
      <c r="A16" s="452"/>
      <c r="B16" s="292" t="s">
        <v>223</v>
      </c>
      <c r="C16" s="449" t="s">
        <v>352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</row>
    <row r="17" spans="1:17" ht="12.75" customHeight="1">
      <c r="A17" s="452"/>
      <c r="B17" s="292" t="s">
        <v>224</v>
      </c>
      <c r="C17" s="449" t="s">
        <v>350</v>
      </c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</row>
    <row r="18" spans="1:17" ht="21.75" customHeight="1">
      <c r="A18" s="452"/>
      <c r="B18" s="292" t="s">
        <v>225</v>
      </c>
      <c r="C18" s="293"/>
      <c r="D18" s="294" t="s">
        <v>361</v>
      </c>
      <c r="E18" s="293">
        <v>539690</v>
      </c>
      <c r="F18" s="293">
        <v>269845</v>
      </c>
      <c r="G18" s="293">
        <v>269845</v>
      </c>
      <c r="H18" s="293">
        <v>539690</v>
      </c>
      <c r="I18" s="293">
        <v>269845</v>
      </c>
      <c r="J18" s="293"/>
      <c r="K18" s="293"/>
      <c r="L18" s="293">
        <v>269845</v>
      </c>
      <c r="M18" s="293">
        <v>269845</v>
      </c>
      <c r="N18" s="293">
        <v>269845</v>
      </c>
      <c r="O18" s="293"/>
      <c r="P18" s="293"/>
      <c r="Q18" s="293"/>
    </row>
    <row r="19" spans="1:17" ht="11.25">
      <c r="A19" s="452"/>
      <c r="B19" s="292" t="s">
        <v>226</v>
      </c>
      <c r="C19" s="293"/>
      <c r="D19" s="295">
        <v>6058</v>
      </c>
      <c r="E19" s="293">
        <v>539690</v>
      </c>
      <c r="F19" s="293">
        <v>269845</v>
      </c>
      <c r="G19" s="293">
        <v>269845</v>
      </c>
      <c r="H19" s="293">
        <v>539690</v>
      </c>
      <c r="I19" s="293">
        <v>269845</v>
      </c>
      <c r="J19" s="293"/>
      <c r="K19" s="293"/>
      <c r="L19" s="293">
        <v>269845</v>
      </c>
      <c r="M19" s="293">
        <v>269845</v>
      </c>
      <c r="N19" s="293">
        <v>269845</v>
      </c>
      <c r="O19" s="293"/>
      <c r="P19" s="293"/>
      <c r="Q19" s="293"/>
    </row>
    <row r="20" spans="1:17" ht="11.25">
      <c r="A20" s="452"/>
      <c r="B20" s="292" t="s">
        <v>193</v>
      </c>
      <c r="C20" s="293"/>
      <c r="D20" s="295">
        <v>6059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3"/>
      <c r="P20" s="293"/>
      <c r="Q20" s="293"/>
    </row>
    <row r="21" spans="1:17" ht="11.25">
      <c r="A21" s="452"/>
      <c r="B21" s="292" t="s">
        <v>194</v>
      </c>
      <c r="C21" s="293"/>
      <c r="D21" s="295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3"/>
      <c r="P21" s="293"/>
      <c r="Q21" s="293"/>
    </row>
    <row r="22" spans="1:17" ht="11.25">
      <c r="A22" s="452"/>
      <c r="B22" s="292" t="s">
        <v>227</v>
      </c>
      <c r="C22" s="293"/>
      <c r="D22" s="295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3"/>
      <c r="P22" s="293"/>
      <c r="Q22" s="293"/>
    </row>
    <row r="23" spans="1:17" ht="13.5" customHeight="1">
      <c r="A23" s="440" t="s">
        <v>228</v>
      </c>
      <c r="B23" s="292" t="s">
        <v>221</v>
      </c>
      <c r="C23" s="441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3"/>
    </row>
    <row r="24" spans="1:17" ht="12.75" customHeight="1">
      <c r="A24" s="440"/>
      <c r="B24" s="292" t="s">
        <v>222</v>
      </c>
      <c r="C24" s="441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3"/>
    </row>
    <row r="25" spans="1:17" ht="12.75" customHeight="1">
      <c r="A25" s="440"/>
      <c r="B25" s="292" t="s">
        <v>223</v>
      </c>
      <c r="C25" s="441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3"/>
    </row>
    <row r="26" spans="1:17" ht="12.75" customHeight="1">
      <c r="A26" s="440"/>
      <c r="B26" s="292" t="s">
        <v>224</v>
      </c>
      <c r="C26" s="441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3"/>
    </row>
    <row r="27" spans="1:17" ht="11.25">
      <c r="A27" s="440"/>
      <c r="B27" s="292" t="s">
        <v>225</v>
      </c>
      <c r="C27" s="297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</row>
    <row r="28" spans="1:17" ht="11.25">
      <c r="A28" s="440"/>
      <c r="B28" s="292" t="s">
        <v>226</v>
      </c>
      <c r="C28" s="300"/>
      <c r="D28" s="301"/>
      <c r="E28" s="299"/>
      <c r="F28" s="299"/>
      <c r="G28" s="299"/>
      <c r="H28" s="302"/>
      <c r="I28" s="302"/>
      <c r="J28" s="302"/>
      <c r="K28" s="302"/>
      <c r="L28" s="302"/>
      <c r="M28" s="302"/>
      <c r="N28" s="302"/>
      <c r="O28" s="302"/>
      <c r="P28" s="302"/>
      <c r="Q28" s="302"/>
    </row>
    <row r="29" spans="1:17" ht="11.25">
      <c r="A29" s="440"/>
      <c r="B29" s="292" t="s">
        <v>193</v>
      </c>
      <c r="C29" s="300"/>
      <c r="D29" s="300"/>
      <c r="E29" s="299"/>
      <c r="F29" s="299"/>
      <c r="G29" s="299"/>
      <c r="H29" s="302"/>
      <c r="I29" s="302"/>
      <c r="J29" s="302"/>
      <c r="K29" s="302"/>
      <c r="L29" s="302"/>
      <c r="M29" s="302"/>
      <c r="N29" s="302"/>
      <c r="O29" s="302"/>
      <c r="P29" s="302"/>
      <c r="Q29" s="302"/>
    </row>
    <row r="30" spans="1:17" ht="11.25">
      <c r="A30" s="440"/>
      <c r="B30" s="292" t="s">
        <v>194</v>
      </c>
      <c r="C30" s="301"/>
      <c r="D30" s="301"/>
      <c r="E30" s="299"/>
      <c r="F30" s="299"/>
      <c r="G30" s="299"/>
      <c r="H30" s="302"/>
      <c r="I30" s="302"/>
      <c r="J30" s="302"/>
      <c r="K30" s="302"/>
      <c r="L30" s="302"/>
      <c r="M30" s="302"/>
      <c r="N30" s="302"/>
      <c r="O30" s="302"/>
      <c r="P30" s="302"/>
      <c r="Q30" s="302"/>
    </row>
    <row r="31" spans="1:17" ht="11.25">
      <c r="A31" s="440"/>
      <c r="B31" s="292" t="s">
        <v>229</v>
      </c>
      <c r="C31" s="301"/>
      <c r="D31" s="301"/>
      <c r="E31" s="299"/>
      <c r="F31" s="299"/>
      <c r="G31" s="299"/>
      <c r="H31" s="302"/>
      <c r="I31" s="302"/>
      <c r="J31" s="302"/>
      <c r="K31" s="302"/>
      <c r="L31" s="302"/>
      <c r="M31" s="302"/>
      <c r="N31" s="302"/>
      <c r="O31" s="302"/>
      <c r="P31" s="302"/>
      <c r="Q31" s="302"/>
    </row>
    <row r="32" spans="1:17" s="133" customFormat="1" ht="21" customHeight="1">
      <c r="A32" s="303">
        <v>2</v>
      </c>
      <c r="B32" s="304" t="s">
        <v>232</v>
      </c>
      <c r="C32" s="445" t="s">
        <v>182</v>
      </c>
      <c r="D32" s="445"/>
      <c r="E32" s="334">
        <v>5100</v>
      </c>
      <c r="F32" s="334">
        <v>765</v>
      </c>
      <c r="G32" s="334">
        <v>4335</v>
      </c>
      <c r="H32" s="334">
        <v>5100</v>
      </c>
      <c r="I32" s="334">
        <v>765</v>
      </c>
      <c r="J32" s="334"/>
      <c r="K32" s="334"/>
      <c r="L32" s="334">
        <v>765</v>
      </c>
      <c r="M32" s="334">
        <v>4335</v>
      </c>
      <c r="N32" s="334">
        <v>4335</v>
      </c>
      <c r="O32" s="305"/>
      <c r="P32" s="305"/>
      <c r="Q32" s="305"/>
    </row>
    <row r="33" spans="1:17" ht="11.25">
      <c r="A33" s="440" t="s">
        <v>233</v>
      </c>
      <c r="B33" s="306" t="s">
        <v>221</v>
      </c>
      <c r="C33" s="441" t="s">
        <v>375</v>
      </c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3"/>
    </row>
    <row r="34" spans="1:17" ht="11.25">
      <c r="A34" s="440"/>
      <c r="B34" s="307" t="s">
        <v>222</v>
      </c>
      <c r="C34" s="441" t="s">
        <v>376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3"/>
    </row>
    <row r="35" spans="1:17" ht="11.25">
      <c r="A35" s="440"/>
      <c r="B35" s="307" t="s">
        <v>223</v>
      </c>
      <c r="C35" s="441" t="s">
        <v>377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3"/>
    </row>
    <row r="36" spans="1:17" ht="11.25">
      <c r="A36" s="440"/>
      <c r="B36" s="307" t="s">
        <v>224</v>
      </c>
      <c r="C36" s="441" t="s">
        <v>378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3"/>
    </row>
    <row r="37" spans="1:17" ht="11.25">
      <c r="A37" s="440"/>
      <c r="B37" s="292" t="s">
        <v>225</v>
      </c>
      <c r="C37" s="308"/>
      <c r="D37" s="298">
        <v>852</v>
      </c>
      <c r="E37" s="299">
        <v>5100</v>
      </c>
      <c r="F37" s="299">
        <v>765</v>
      </c>
      <c r="G37" s="299">
        <v>4335</v>
      </c>
      <c r="H37" s="299">
        <v>5100</v>
      </c>
      <c r="I37" s="299">
        <v>765</v>
      </c>
      <c r="J37" s="299"/>
      <c r="K37" s="299"/>
      <c r="L37" s="299">
        <v>765</v>
      </c>
      <c r="M37" s="299">
        <v>4335</v>
      </c>
      <c r="N37" s="299">
        <v>4335</v>
      </c>
      <c r="O37" s="308"/>
      <c r="P37" s="308"/>
      <c r="Q37" s="308"/>
    </row>
    <row r="38" spans="1:17" ht="11.25">
      <c r="A38" s="440"/>
      <c r="B38" s="292" t="s">
        <v>226</v>
      </c>
      <c r="C38" s="301"/>
      <c r="D38" s="301">
        <v>85295</v>
      </c>
      <c r="E38" s="299"/>
      <c r="F38" s="299"/>
      <c r="G38" s="299"/>
      <c r="H38" s="302"/>
      <c r="I38" s="302"/>
      <c r="J38" s="302"/>
      <c r="K38" s="302"/>
      <c r="L38" s="302"/>
      <c r="M38" s="302"/>
      <c r="N38" s="302"/>
      <c r="O38" s="301"/>
      <c r="P38" s="301"/>
      <c r="Q38" s="301"/>
    </row>
    <row r="39" spans="1:17" ht="11.25">
      <c r="A39" s="440"/>
      <c r="B39" s="292"/>
      <c r="C39" s="301"/>
      <c r="D39" s="301">
        <v>4118</v>
      </c>
      <c r="E39" s="299">
        <v>329.34</v>
      </c>
      <c r="F39" s="299"/>
      <c r="G39" s="299">
        <v>329.34</v>
      </c>
      <c r="H39" s="302">
        <v>329.34</v>
      </c>
      <c r="I39" s="302"/>
      <c r="J39" s="302"/>
      <c r="K39" s="302"/>
      <c r="L39" s="302"/>
      <c r="M39" s="302">
        <v>329.34</v>
      </c>
      <c r="N39" s="302">
        <v>329.34</v>
      </c>
      <c r="O39" s="301"/>
      <c r="P39" s="301"/>
      <c r="Q39" s="301"/>
    </row>
    <row r="40" spans="1:17" ht="11.25">
      <c r="A40" s="440"/>
      <c r="B40" s="292"/>
      <c r="C40" s="301"/>
      <c r="D40" s="301">
        <v>4119</v>
      </c>
      <c r="E40" s="299">
        <v>58.12</v>
      </c>
      <c r="F40" s="299">
        <v>58.12</v>
      </c>
      <c r="G40" s="299"/>
      <c r="H40" s="302">
        <v>58.12</v>
      </c>
      <c r="I40" s="302">
        <v>58.12</v>
      </c>
      <c r="J40" s="302"/>
      <c r="K40" s="302"/>
      <c r="L40" s="302">
        <v>58.12</v>
      </c>
      <c r="M40" s="302"/>
      <c r="N40" s="302"/>
      <c r="O40" s="301"/>
      <c r="P40" s="301"/>
      <c r="Q40" s="301"/>
    </row>
    <row r="41" spans="1:17" ht="11.25">
      <c r="A41" s="440"/>
      <c r="B41" s="292"/>
      <c r="C41" s="301"/>
      <c r="D41" s="301">
        <v>4128</v>
      </c>
      <c r="E41" s="299">
        <v>53.16</v>
      </c>
      <c r="F41" s="299"/>
      <c r="G41" s="299">
        <v>53.16</v>
      </c>
      <c r="H41" s="302">
        <v>53.16</v>
      </c>
      <c r="I41" s="302"/>
      <c r="J41" s="302"/>
      <c r="K41" s="302"/>
      <c r="L41" s="302"/>
      <c r="M41" s="302">
        <v>53.16</v>
      </c>
      <c r="N41" s="302">
        <v>53.16</v>
      </c>
      <c r="O41" s="301"/>
      <c r="P41" s="301"/>
      <c r="Q41" s="301"/>
    </row>
    <row r="42" spans="1:17" ht="11.25">
      <c r="A42" s="440"/>
      <c r="B42" s="292"/>
      <c r="C42" s="301"/>
      <c r="D42" s="301">
        <v>4129</v>
      </c>
      <c r="E42" s="299">
        <v>9.38</v>
      </c>
      <c r="F42" s="299">
        <v>9.38</v>
      </c>
      <c r="G42" s="299"/>
      <c r="H42" s="302">
        <v>9.38</v>
      </c>
      <c r="I42" s="302">
        <v>9.38</v>
      </c>
      <c r="J42" s="302"/>
      <c r="K42" s="302"/>
      <c r="L42" s="302">
        <v>9.38</v>
      </c>
      <c r="M42" s="302"/>
      <c r="N42" s="302"/>
      <c r="O42" s="301"/>
      <c r="P42" s="301"/>
      <c r="Q42" s="301"/>
    </row>
    <row r="43" spans="1:17" ht="11.25">
      <c r="A43" s="440"/>
      <c r="B43" s="292"/>
      <c r="C43" s="301"/>
      <c r="D43" s="301">
        <v>4178</v>
      </c>
      <c r="E43" s="299">
        <v>3867.5</v>
      </c>
      <c r="F43" s="299"/>
      <c r="G43" s="299">
        <v>3867.5</v>
      </c>
      <c r="H43" s="302">
        <v>3867.5</v>
      </c>
      <c r="I43" s="302"/>
      <c r="J43" s="302"/>
      <c r="K43" s="302"/>
      <c r="L43" s="302"/>
      <c r="M43" s="302">
        <v>3867.5</v>
      </c>
      <c r="N43" s="302">
        <v>3867.5</v>
      </c>
      <c r="O43" s="301"/>
      <c r="P43" s="301"/>
      <c r="Q43" s="301"/>
    </row>
    <row r="44" spans="1:17" ht="11.25">
      <c r="A44" s="440"/>
      <c r="B44" s="292"/>
      <c r="C44" s="301"/>
      <c r="D44" s="301">
        <v>4179</v>
      </c>
      <c r="E44" s="299">
        <v>682.5</v>
      </c>
      <c r="F44" s="299">
        <v>682.5</v>
      </c>
      <c r="G44" s="299"/>
      <c r="H44" s="302">
        <v>682.5</v>
      </c>
      <c r="I44" s="302">
        <v>682.5</v>
      </c>
      <c r="J44" s="302"/>
      <c r="K44" s="302"/>
      <c r="L44" s="302">
        <v>682.5</v>
      </c>
      <c r="M44" s="302"/>
      <c r="N44" s="302"/>
      <c r="O44" s="301"/>
      <c r="P44" s="301"/>
      <c r="Q44" s="301"/>
    </row>
    <row r="45" spans="1:17" ht="11.25">
      <c r="A45" s="440"/>
      <c r="B45" s="292"/>
      <c r="C45" s="301"/>
      <c r="D45" s="301">
        <v>4308</v>
      </c>
      <c r="E45" s="299">
        <v>85</v>
      </c>
      <c r="F45" s="299"/>
      <c r="G45" s="299">
        <v>85</v>
      </c>
      <c r="H45" s="302">
        <v>85</v>
      </c>
      <c r="I45" s="302"/>
      <c r="J45" s="302"/>
      <c r="K45" s="302"/>
      <c r="L45" s="302"/>
      <c r="M45" s="302">
        <v>85</v>
      </c>
      <c r="N45" s="302">
        <v>85</v>
      </c>
      <c r="O45" s="301"/>
      <c r="P45" s="301"/>
      <c r="Q45" s="301"/>
    </row>
    <row r="46" spans="1:17" ht="11.25">
      <c r="A46" s="440"/>
      <c r="B46" s="292"/>
      <c r="C46" s="301"/>
      <c r="D46" s="301">
        <v>4309</v>
      </c>
      <c r="E46" s="299">
        <v>15</v>
      </c>
      <c r="F46" s="299">
        <v>15</v>
      </c>
      <c r="G46" s="299"/>
      <c r="H46" s="302">
        <v>15</v>
      </c>
      <c r="I46" s="302">
        <v>15</v>
      </c>
      <c r="J46" s="302"/>
      <c r="K46" s="302"/>
      <c r="L46" s="302">
        <v>15</v>
      </c>
      <c r="M46" s="302"/>
      <c r="N46" s="302"/>
      <c r="O46" s="301"/>
      <c r="P46" s="301"/>
      <c r="Q46" s="301"/>
    </row>
    <row r="47" spans="1:17" ht="11.25">
      <c r="A47" s="440"/>
      <c r="B47" s="292" t="s">
        <v>193</v>
      </c>
      <c r="C47" s="301"/>
      <c r="D47" s="301"/>
      <c r="E47" s="298"/>
      <c r="F47" s="298"/>
      <c r="G47" s="298"/>
      <c r="H47" s="301"/>
      <c r="I47" s="301"/>
      <c r="J47" s="301"/>
      <c r="K47" s="301"/>
      <c r="L47" s="301"/>
      <c r="M47" s="301"/>
      <c r="N47" s="301"/>
      <c r="O47" s="301"/>
      <c r="P47" s="301"/>
      <c r="Q47" s="301"/>
    </row>
    <row r="48" spans="1:17" ht="11.25">
      <c r="A48" s="440"/>
      <c r="B48" s="292" t="s">
        <v>194</v>
      </c>
      <c r="C48" s="301"/>
      <c r="D48" s="301"/>
      <c r="E48" s="298"/>
      <c r="F48" s="298"/>
      <c r="G48" s="298"/>
      <c r="H48" s="301"/>
      <c r="I48" s="301"/>
      <c r="J48" s="301"/>
      <c r="K48" s="301"/>
      <c r="L48" s="301"/>
      <c r="M48" s="301"/>
      <c r="N48" s="301"/>
      <c r="O48" s="301"/>
      <c r="P48" s="301"/>
      <c r="Q48" s="301"/>
    </row>
    <row r="49" spans="1:17" ht="11.25">
      <c r="A49" s="440"/>
      <c r="B49" s="292" t="s">
        <v>229</v>
      </c>
      <c r="C49" s="301"/>
      <c r="D49" s="301"/>
      <c r="E49" s="298"/>
      <c r="F49" s="298"/>
      <c r="G49" s="298"/>
      <c r="H49" s="301"/>
      <c r="I49" s="301"/>
      <c r="J49" s="301"/>
      <c r="K49" s="301"/>
      <c r="L49" s="301"/>
      <c r="M49" s="301"/>
      <c r="N49" s="301"/>
      <c r="O49" s="301"/>
      <c r="P49" s="301"/>
      <c r="Q49" s="301"/>
    </row>
    <row r="50" spans="1:17" ht="11.25">
      <c r="A50" s="309" t="s">
        <v>234</v>
      </c>
      <c r="B50" s="310" t="s">
        <v>231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</row>
    <row r="51" spans="1:17" s="133" customFormat="1" ht="15" customHeight="1">
      <c r="A51" s="438" t="s">
        <v>235</v>
      </c>
      <c r="B51" s="438"/>
      <c r="C51" s="439" t="s">
        <v>182</v>
      </c>
      <c r="D51" s="439"/>
      <c r="E51" s="293">
        <f>E13+E37</f>
        <v>544790</v>
      </c>
      <c r="F51" s="293">
        <f aca="true" t="shared" si="1" ref="F51:N51">F13+F37</f>
        <v>270610</v>
      </c>
      <c r="G51" s="293">
        <f t="shared" si="1"/>
        <v>274180</v>
      </c>
      <c r="H51" s="293">
        <f t="shared" si="1"/>
        <v>544790</v>
      </c>
      <c r="I51" s="293">
        <f t="shared" si="1"/>
        <v>270610</v>
      </c>
      <c r="J51" s="293">
        <f t="shared" si="1"/>
        <v>0</v>
      </c>
      <c r="K51" s="293">
        <f t="shared" si="1"/>
        <v>0</v>
      </c>
      <c r="L51" s="293">
        <f t="shared" si="1"/>
        <v>270610</v>
      </c>
      <c r="M51" s="293">
        <f t="shared" si="1"/>
        <v>274180</v>
      </c>
      <c r="N51" s="293">
        <f t="shared" si="1"/>
        <v>274180</v>
      </c>
      <c r="O51" s="293"/>
      <c r="P51" s="293"/>
      <c r="Q51" s="293"/>
    </row>
    <row r="52" spans="1:17" ht="11.25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</row>
    <row r="53" spans="1:10" ht="11.25">
      <c r="A53" s="444" t="s">
        <v>236</v>
      </c>
      <c r="B53" s="444"/>
      <c r="C53" s="444"/>
      <c r="D53" s="444"/>
      <c r="E53" s="444"/>
      <c r="F53" s="444"/>
      <c r="G53" s="444"/>
      <c r="H53" s="444"/>
      <c r="I53" s="444"/>
      <c r="J53" s="444"/>
    </row>
    <row r="54" spans="1:10" ht="11.25">
      <c r="A54" s="135" t="s">
        <v>237</v>
      </c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5" ht="11.25">
      <c r="A55" s="135"/>
      <c r="B55" s="135"/>
      <c r="C55" s="135"/>
      <c r="D55" s="135"/>
      <c r="E55" s="135"/>
    </row>
  </sheetData>
  <sheetProtection/>
  <mergeCells count="41">
    <mergeCell ref="C34:Q34"/>
    <mergeCell ref="H6:Q6"/>
    <mergeCell ref="C36:Q36"/>
    <mergeCell ref="H8:H11"/>
    <mergeCell ref="I8:Q8"/>
    <mergeCell ref="I9:L9"/>
    <mergeCell ref="M9:Q9"/>
    <mergeCell ref="G7:G11"/>
    <mergeCell ref="E6:E11"/>
    <mergeCell ref="J10:L10"/>
    <mergeCell ref="C33:Q33"/>
    <mergeCell ref="H7:Q7"/>
    <mergeCell ref="C35:Q35"/>
    <mergeCell ref="A14:A22"/>
    <mergeCell ref="A4:Q4"/>
    <mergeCell ref="A6:A11"/>
    <mergeCell ref="B6:B11"/>
    <mergeCell ref="C6:C11"/>
    <mergeCell ref="D6:D11"/>
    <mergeCell ref="C15:Q15"/>
    <mergeCell ref="F6:G6"/>
    <mergeCell ref="A53:J53"/>
    <mergeCell ref="C32:D32"/>
    <mergeCell ref="A33:A49"/>
    <mergeCell ref="C50:Q50"/>
    <mergeCell ref="C13:D13"/>
    <mergeCell ref="C26:Q26"/>
    <mergeCell ref="C14:Q14"/>
    <mergeCell ref="C16:Q16"/>
    <mergeCell ref="C25:Q25"/>
    <mergeCell ref="C17:Q17"/>
    <mergeCell ref="K1:N1"/>
    <mergeCell ref="A51:B51"/>
    <mergeCell ref="C51:D51"/>
    <mergeCell ref="A23:A31"/>
    <mergeCell ref="C23:Q23"/>
    <mergeCell ref="C24:Q24"/>
    <mergeCell ref="F7:F11"/>
    <mergeCell ref="I10:I11"/>
    <mergeCell ref="M10:M11"/>
    <mergeCell ref="N10:Q1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6"/>
  <sheetViews>
    <sheetView zoomScale="96" zoomScaleNormal="96" zoomScalePageLayoutView="0" workbookViewId="0" topLeftCell="A5">
      <selection activeCell="C7" sqref="C7:I34"/>
    </sheetView>
  </sheetViews>
  <sheetFormatPr defaultColWidth="9.140625" defaultRowHeight="12.75"/>
  <cols>
    <col min="1" max="1" width="7.421875" style="0" customWidth="1"/>
    <col min="2" max="2" width="60.57421875" style="0" customWidth="1"/>
    <col min="3" max="3" width="11.00390625" style="136" customWidth="1"/>
    <col min="4" max="4" width="10.140625" style="136" customWidth="1"/>
    <col min="5" max="5" width="11.00390625" style="136" customWidth="1"/>
    <col min="6" max="6" width="10.7109375" style="136" customWidth="1"/>
    <col min="7" max="7" width="11.00390625" style="136" customWidth="1"/>
    <col min="8" max="8" width="10.57421875" style="136" customWidth="1"/>
    <col min="9" max="9" width="11.140625" style="136" customWidth="1"/>
    <col min="10" max="10" width="8.8515625" style="136" customWidth="1"/>
    <col min="11" max="11" width="10.00390625" style="136" customWidth="1"/>
  </cols>
  <sheetData>
    <row r="2" spans="1:9" ht="18">
      <c r="A2" s="430" t="s">
        <v>238</v>
      </c>
      <c r="B2" s="430"/>
      <c r="C2" s="430"/>
      <c r="D2" s="430"/>
      <c r="E2" s="430"/>
      <c r="F2" s="430"/>
      <c r="G2" s="430"/>
      <c r="H2" s="430"/>
      <c r="I2" s="430"/>
    </row>
    <row r="4" spans="1:11" s="30" customFormat="1" ht="35.25" customHeight="1">
      <c r="A4" s="454" t="s">
        <v>64</v>
      </c>
      <c r="B4" s="454" t="s">
        <v>139</v>
      </c>
      <c r="C4" s="455" t="s">
        <v>239</v>
      </c>
      <c r="D4" s="456" t="s">
        <v>240</v>
      </c>
      <c r="E4" s="456"/>
      <c r="F4" s="456"/>
      <c r="G4" s="456"/>
      <c r="H4" s="456"/>
      <c r="I4" s="456"/>
      <c r="J4" s="456"/>
      <c r="K4" s="456"/>
    </row>
    <row r="5" spans="1:11" s="30" customFormat="1" ht="23.25" customHeight="1">
      <c r="A5" s="454"/>
      <c r="B5" s="454"/>
      <c r="C5" s="455"/>
      <c r="D5" s="138" t="s">
        <v>241</v>
      </c>
      <c r="E5" s="137">
        <v>2010</v>
      </c>
      <c r="F5" s="137">
        <v>2011</v>
      </c>
      <c r="G5" s="137">
        <v>2012</v>
      </c>
      <c r="H5" s="137">
        <v>2013</v>
      </c>
      <c r="I5" s="137">
        <v>2014</v>
      </c>
      <c r="J5" s="139">
        <v>2015</v>
      </c>
      <c r="K5" s="139">
        <v>2016</v>
      </c>
    </row>
    <row r="6" spans="1:11" s="143" customFormat="1" ht="8.25">
      <c r="A6" s="140">
        <v>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2">
        <v>10</v>
      </c>
      <c r="K6" s="142">
        <v>11</v>
      </c>
    </row>
    <row r="7" spans="1:11" s="30" customFormat="1" ht="22.5" customHeight="1">
      <c r="A7" s="144" t="s">
        <v>68</v>
      </c>
      <c r="B7" s="145" t="s">
        <v>242</v>
      </c>
      <c r="C7" s="187"/>
      <c r="D7" s="187"/>
      <c r="E7" s="187"/>
      <c r="F7" s="187"/>
      <c r="G7" s="187"/>
      <c r="H7" s="187"/>
      <c r="I7" s="187"/>
      <c r="J7" s="228"/>
      <c r="K7" s="218"/>
    </row>
    <row r="8" spans="1:11" s="11" customFormat="1" ht="26.25" customHeight="1">
      <c r="A8" s="146" t="s">
        <v>220</v>
      </c>
      <c r="B8" s="147" t="s">
        <v>243</v>
      </c>
      <c r="C8" s="186"/>
      <c r="D8" s="186"/>
      <c r="E8" s="186"/>
      <c r="F8" s="186"/>
      <c r="G8" s="186"/>
      <c r="H8" s="186"/>
      <c r="I8" s="186"/>
      <c r="J8" s="229"/>
      <c r="K8" s="219"/>
    </row>
    <row r="9" spans="1:11" s="11" customFormat="1" ht="15" customHeight="1">
      <c r="A9" s="148" t="s">
        <v>244</v>
      </c>
      <c r="B9" s="149" t="s">
        <v>245</v>
      </c>
      <c r="C9" s="230"/>
      <c r="D9" s="231"/>
      <c r="E9" s="230"/>
      <c r="F9" s="230"/>
      <c r="G9" s="230"/>
      <c r="H9" s="232"/>
      <c r="I9" s="230"/>
      <c r="J9" s="229"/>
      <c r="K9" s="219"/>
    </row>
    <row r="10" spans="1:11" s="11" customFormat="1" ht="15" customHeight="1">
      <c r="A10" s="148" t="s">
        <v>246</v>
      </c>
      <c r="B10" s="149" t="s">
        <v>247</v>
      </c>
      <c r="C10" s="230"/>
      <c r="D10" s="231"/>
      <c r="E10" s="230"/>
      <c r="F10" s="230"/>
      <c r="G10" s="230"/>
      <c r="H10" s="232"/>
      <c r="I10" s="230"/>
      <c r="J10" s="229"/>
      <c r="K10" s="219"/>
    </row>
    <row r="11" spans="1:11" s="11" customFormat="1" ht="15" customHeight="1">
      <c r="A11" s="148" t="s">
        <v>248</v>
      </c>
      <c r="B11" s="149" t="s">
        <v>249</v>
      </c>
      <c r="C11" s="230"/>
      <c r="D11" s="231"/>
      <c r="E11" s="230"/>
      <c r="F11" s="230"/>
      <c r="G11" s="230"/>
      <c r="H11" s="233"/>
      <c r="I11" s="231"/>
      <c r="J11" s="229"/>
      <c r="K11" s="219"/>
    </row>
    <row r="12" spans="1:11" s="18" customFormat="1" ht="25.5" customHeight="1">
      <c r="A12" s="146" t="s">
        <v>228</v>
      </c>
      <c r="B12" s="147" t="s">
        <v>250</v>
      </c>
      <c r="C12" s="186"/>
      <c r="D12" s="234"/>
      <c r="E12" s="186"/>
      <c r="F12" s="186"/>
      <c r="G12" s="186"/>
      <c r="H12" s="186"/>
      <c r="I12" s="186"/>
      <c r="J12" s="229"/>
      <c r="K12" s="219"/>
    </row>
    <row r="13" spans="1:11" s="11" customFormat="1" ht="15" customHeight="1">
      <c r="A13" s="148" t="s">
        <v>244</v>
      </c>
      <c r="B13" s="149" t="s">
        <v>251</v>
      </c>
      <c r="C13" s="230"/>
      <c r="D13" s="231"/>
      <c r="E13" s="230"/>
      <c r="F13" s="230"/>
      <c r="G13" s="230"/>
      <c r="H13" s="232"/>
      <c r="I13" s="230"/>
      <c r="J13" s="229"/>
      <c r="K13" s="219"/>
    </row>
    <row r="14" spans="1:11" s="11" customFormat="1" ht="15" customHeight="1">
      <c r="A14" s="148" t="s">
        <v>246</v>
      </c>
      <c r="B14" s="149" t="s">
        <v>252</v>
      </c>
      <c r="C14" s="230"/>
      <c r="D14" s="231"/>
      <c r="E14" s="230"/>
      <c r="F14" s="230"/>
      <c r="G14" s="230"/>
      <c r="H14" s="232"/>
      <c r="I14" s="230"/>
      <c r="J14" s="229"/>
      <c r="K14" s="219"/>
    </row>
    <row r="15" spans="1:11" s="11" customFormat="1" ht="15" customHeight="1">
      <c r="A15" s="148"/>
      <c r="B15" s="150" t="s">
        <v>253</v>
      </c>
      <c r="C15" s="230"/>
      <c r="D15" s="231"/>
      <c r="E15" s="230"/>
      <c r="F15" s="230"/>
      <c r="G15" s="230"/>
      <c r="H15" s="233"/>
      <c r="I15" s="231"/>
      <c r="J15" s="229"/>
      <c r="K15" s="219"/>
    </row>
    <row r="16" spans="1:11" s="11" customFormat="1" ht="15" customHeight="1">
      <c r="A16" s="148" t="s">
        <v>248</v>
      </c>
      <c r="B16" s="149" t="s">
        <v>214</v>
      </c>
      <c r="C16" s="230"/>
      <c r="D16" s="231"/>
      <c r="E16" s="230"/>
      <c r="F16" s="230"/>
      <c r="G16" s="230"/>
      <c r="H16" s="233"/>
      <c r="I16" s="231"/>
      <c r="J16" s="229"/>
      <c r="K16" s="219"/>
    </row>
    <row r="17" spans="1:11" s="11" customFormat="1" ht="24.75" customHeight="1">
      <c r="A17" s="146" t="s">
        <v>230</v>
      </c>
      <c r="B17" s="147" t="s">
        <v>254</v>
      </c>
      <c r="C17" s="235"/>
      <c r="D17" s="236"/>
      <c r="E17" s="235"/>
      <c r="F17" s="235"/>
      <c r="G17" s="235"/>
      <c r="H17" s="237"/>
      <c r="I17" s="236"/>
      <c r="J17" s="229"/>
      <c r="K17" s="219"/>
    </row>
    <row r="18" spans="1:11" s="11" customFormat="1" ht="15" customHeight="1">
      <c r="A18" s="148" t="s">
        <v>244</v>
      </c>
      <c r="B18" s="150" t="s">
        <v>255</v>
      </c>
      <c r="C18" s="238"/>
      <c r="D18" s="239"/>
      <c r="E18" s="238"/>
      <c r="F18" s="238"/>
      <c r="G18" s="238"/>
      <c r="H18" s="240"/>
      <c r="I18" s="239"/>
      <c r="J18" s="229"/>
      <c r="K18" s="219"/>
    </row>
    <row r="19" spans="1:11" s="11" customFormat="1" ht="15" customHeight="1">
      <c r="A19" s="148" t="s">
        <v>246</v>
      </c>
      <c r="B19" s="150" t="s">
        <v>256</v>
      </c>
      <c r="C19" s="238"/>
      <c r="D19" s="239"/>
      <c r="E19" s="238"/>
      <c r="F19" s="238"/>
      <c r="G19" s="238"/>
      <c r="H19" s="240"/>
      <c r="I19" s="239"/>
      <c r="J19" s="229"/>
      <c r="K19" s="219"/>
    </row>
    <row r="20" spans="1:11" s="151" customFormat="1" ht="22.5" customHeight="1">
      <c r="A20" s="144">
        <v>2</v>
      </c>
      <c r="B20" s="145" t="s">
        <v>257</v>
      </c>
      <c r="C20" s="187"/>
      <c r="D20" s="241"/>
      <c r="E20" s="187"/>
      <c r="F20" s="187"/>
      <c r="G20" s="187"/>
      <c r="H20" s="187"/>
      <c r="I20" s="187"/>
      <c r="J20" s="187"/>
      <c r="K20" s="217"/>
    </row>
    <row r="21" spans="1:11" s="151" customFormat="1" ht="24.75" customHeight="1">
      <c r="A21" s="144" t="s">
        <v>233</v>
      </c>
      <c r="B21" s="145" t="s">
        <v>258</v>
      </c>
      <c r="C21" s="187"/>
      <c r="D21" s="241"/>
      <c r="E21" s="186"/>
      <c r="F21" s="186"/>
      <c r="G21" s="186"/>
      <c r="H21" s="186"/>
      <c r="I21" s="186"/>
      <c r="J21" s="228"/>
      <c r="K21" s="218"/>
    </row>
    <row r="22" spans="1:11" s="11" customFormat="1" ht="15" customHeight="1">
      <c r="A22" s="148" t="s">
        <v>244</v>
      </c>
      <c r="B22" s="149" t="s">
        <v>259</v>
      </c>
      <c r="C22" s="230"/>
      <c r="D22" s="231"/>
      <c r="E22" s="230"/>
      <c r="F22" s="230"/>
      <c r="G22" s="230"/>
      <c r="H22" s="233"/>
      <c r="I22" s="230"/>
      <c r="J22" s="242"/>
      <c r="K22" s="221"/>
    </row>
    <row r="23" spans="1:11" s="11" customFormat="1" ht="15" customHeight="1">
      <c r="A23" s="148" t="s">
        <v>246</v>
      </c>
      <c r="B23" s="149" t="s">
        <v>260</v>
      </c>
      <c r="C23" s="230"/>
      <c r="D23" s="231"/>
      <c r="E23" s="230"/>
      <c r="F23" s="230"/>
      <c r="G23" s="230"/>
      <c r="H23" s="233"/>
      <c r="I23" s="231"/>
      <c r="J23" s="229"/>
      <c r="K23" s="219"/>
    </row>
    <row r="24" spans="1:11" s="11" customFormat="1" ht="15" customHeight="1">
      <c r="A24" s="148" t="s">
        <v>248</v>
      </c>
      <c r="B24" s="149" t="s">
        <v>261</v>
      </c>
      <c r="C24" s="230"/>
      <c r="D24" s="231"/>
      <c r="E24" s="230"/>
      <c r="F24" s="230"/>
      <c r="G24" s="230"/>
      <c r="H24" s="233"/>
      <c r="I24" s="231"/>
      <c r="J24" s="229"/>
      <c r="K24" s="219"/>
    </row>
    <row r="25" spans="1:11" s="11" customFormat="1" ht="26.25" customHeight="1">
      <c r="A25" s="146" t="s">
        <v>234</v>
      </c>
      <c r="B25" s="147" t="s">
        <v>262</v>
      </c>
      <c r="C25" s="230"/>
      <c r="D25" s="231"/>
      <c r="E25" s="230"/>
      <c r="F25" s="230"/>
      <c r="G25" s="230"/>
      <c r="H25" s="233"/>
      <c r="I25" s="231"/>
      <c r="J25" s="229"/>
      <c r="K25" s="219"/>
    </row>
    <row r="26" spans="1:11" s="18" customFormat="1" ht="14.25" customHeight="1">
      <c r="A26" s="146" t="s">
        <v>263</v>
      </c>
      <c r="B26" s="147" t="s">
        <v>264</v>
      </c>
      <c r="C26" s="186"/>
      <c r="D26" s="234"/>
      <c r="E26" s="186"/>
      <c r="F26" s="186"/>
      <c r="G26" s="186"/>
      <c r="H26" s="243"/>
      <c r="I26" s="186"/>
      <c r="J26" s="160"/>
      <c r="K26" s="222"/>
    </row>
    <row r="27" spans="1:11" s="30" customFormat="1" ht="22.5" customHeight="1">
      <c r="A27" s="144" t="s">
        <v>72</v>
      </c>
      <c r="B27" s="145" t="s">
        <v>265</v>
      </c>
      <c r="C27" s="187"/>
      <c r="D27" s="241"/>
      <c r="E27" s="187"/>
      <c r="F27" s="187"/>
      <c r="G27" s="187"/>
      <c r="H27" s="244"/>
      <c r="I27" s="187"/>
      <c r="J27" s="228"/>
      <c r="K27" s="218"/>
    </row>
    <row r="28" spans="1:11" s="123" customFormat="1" ht="22.5" customHeight="1">
      <c r="A28" s="144" t="s">
        <v>80</v>
      </c>
      <c r="B28" s="145" t="s">
        <v>266</v>
      </c>
      <c r="C28" s="187"/>
      <c r="D28" s="245"/>
      <c r="E28" s="187"/>
      <c r="F28" s="187"/>
      <c r="G28" s="187"/>
      <c r="H28" s="244"/>
      <c r="I28" s="187"/>
      <c r="J28" s="246"/>
      <c r="K28" s="223"/>
    </row>
    <row r="29" spans="1:11" s="123" customFormat="1" ht="22.5" customHeight="1">
      <c r="A29" s="144" t="s">
        <v>83</v>
      </c>
      <c r="B29" s="145" t="s">
        <v>267</v>
      </c>
      <c r="C29" s="187"/>
      <c r="D29" s="245"/>
      <c r="E29" s="187"/>
      <c r="F29" s="187"/>
      <c r="G29" s="187"/>
      <c r="H29" s="244"/>
      <c r="I29" s="187"/>
      <c r="J29" s="246"/>
      <c r="K29" s="223"/>
    </row>
    <row r="30" spans="1:11" s="30" customFormat="1" ht="22.5" customHeight="1">
      <c r="A30" s="144" t="s">
        <v>86</v>
      </c>
      <c r="B30" s="145" t="s">
        <v>268</v>
      </c>
      <c r="C30" s="174"/>
      <c r="D30" s="220"/>
      <c r="E30" s="174"/>
      <c r="F30" s="174"/>
      <c r="G30" s="174"/>
      <c r="H30" s="224"/>
      <c r="I30" s="225"/>
      <c r="J30" s="218"/>
      <c r="K30" s="218"/>
    </row>
    <row r="31" spans="1:11" s="11" customFormat="1" ht="15" customHeight="1">
      <c r="A31" s="146" t="s">
        <v>269</v>
      </c>
      <c r="B31" s="152" t="s">
        <v>270</v>
      </c>
      <c r="C31" s="226"/>
      <c r="D31" s="226"/>
      <c r="E31" s="226"/>
      <c r="F31" s="226"/>
      <c r="G31" s="226"/>
      <c r="H31" s="226"/>
      <c r="I31" s="226"/>
      <c r="J31" s="227"/>
      <c r="K31" s="227"/>
    </row>
    <row r="32" spans="1:11" s="11" customFormat="1" ht="28.5" customHeight="1">
      <c r="A32" s="146" t="s">
        <v>271</v>
      </c>
      <c r="B32" s="152" t="s">
        <v>272</v>
      </c>
      <c r="C32" s="226"/>
      <c r="D32" s="226"/>
      <c r="E32" s="226"/>
      <c r="F32" s="226"/>
      <c r="G32" s="226"/>
      <c r="H32" s="226"/>
      <c r="I32" s="226"/>
      <c r="J32" s="227"/>
      <c r="K32" s="227"/>
    </row>
    <row r="33" spans="1:11" s="11" customFormat="1" ht="15" customHeight="1">
      <c r="A33" s="146" t="s">
        <v>273</v>
      </c>
      <c r="B33" s="152" t="s">
        <v>274</v>
      </c>
      <c r="C33" s="226"/>
      <c r="D33" s="226"/>
      <c r="E33" s="226"/>
      <c r="F33" s="226"/>
      <c r="G33" s="226"/>
      <c r="H33" s="226"/>
      <c r="I33" s="226"/>
      <c r="J33" s="227"/>
      <c r="K33" s="227"/>
    </row>
    <row r="34" spans="1:11" s="11" customFormat="1" ht="25.5" customHeight="1">
      <c r="A34" s="146" t="s">
        <v>275</v>
      </c>
      <c r="B34" s="152" t="s">
        <v>276</v>
      </c>
      <c r="C34" s="226"/>
      <c r="D34" s="226"/>
      <c r="E34" s="226"/>
      <c r="F34" s="226"/>
      <c r="G34" s="226"/>
      <c r="H34" s="226"/>
      <c r="I34" s="226"/>
      <c r="J34" s="227"/>
      <c r="K34" s="227"/>
    </row>
    <row r="35" ht="14.25" customHeight="1">
      <c r="A35" s="153" t="s">
        <v>277</v>
      </c>
    </row>
    <row r="36" ht="14.25" customHeight="1">
      <c r="A36" s="153" t="s">
        <v>278</v>
      </c>
    </row>
  </sheetData>
  <sheetProtection/>
  <mergeCells count="5">
    <mergeCell ref="A2:I2"/>
    <mergeCell ref="A4:A5"/>
    <mergeCell ref="B4:B5"/>
    <mergeCell ref="C4:C5"/>
    <mergeCell ref="D4:K4"/>
  </mergeCells>
  <printOptions horizontalCentered="1" verticalCentered="1"/>
  <pageMargins left="0.7875" right="0.7875" top="0.19652777777777777" bottom="0.19652777777777777" header="0.5118055555555555" footer="0.5118055555555555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96" zoomScaleNormal="96" zoomScalePageLayoutView="0" workbookViewId="0" topLeftCell="A1">
      <selection activeCell="H1" sqref="H1"/>
    </sheetView>
  </sheetViews>
  <sheetFormatPr defaultColWidth="9.140625" defaultRowHeight="12.75"/>
  <cols>
    <col min="1" max="1" width="4.57421875" style="19" customWidth="1"/>
    <col min="2" max="2" width="5.28125" style="19" customWidth="1"/>
    <col min="3" max="3" width="17.00390625" style="19" customWidth="1"/>
    <col min="4" max="4" width="11.140625" style="20" customWidth="1"/>
    <col min="5" max="5" width="9.28125" style="20" customWidth="1"/>
    <col min="6" max="6" width="11.00390625" style="20" customWidth="1"/>
    <col min="7" max="7" width="10.140625" style="20" customWidth="1"/>
    <col min="8" max="9" width="10.28125" style="20" customWidth="1"/>
    <col min="10" max="10" width="9.140625" style="20" customWidth="1"/>
    <col min="11" max="11" width="10.140625" style="3" customWidth="1"/>
    <col min="12" max="12" width="7.140625" style="3" customWidth="1"/>
    <col min="13" max="13" width="7.7109375" style="0" customWidth="1"/>
    <col min="14" max="14" width="8.140625" style="3" customWidth="1"/>
  </cols>
  <sheetData>
    <row r="1" spans="1:14" ht="46.5" customHeight="1">
      <c r="A1" s="21"/>
      <c r="B1" s="22"/>
      <c r="C1" s="22"/>
      <c r="D1" s="23"/>
      <c r="E1" s="23"/>
      <c r="F1" s="23"/>
      <c r="G1" s="23"/>
      <c r="H1" s="23"/>
      <c r="I1" s="24"/>
      <c r="J1" s="23"/>
      <c r="K1" s="384" t="s">
        <v>403</v>
      </c>
      <c r="L1" s="384"/>
      <c r="M1" s="384"/>
      <c r="N1" s="384"/>
    </row>
    <row r="2" spans="1:10" ht="17.25" customHeight="1">
      <c r="A2" s="21"/>
      <c r="B2" s="22"/>
      <c r="C2" s="22"/>
      <c r="D2" s="23"/>
      <c r="E2" s="23"/>
      <c r="F2" s="23"/>
      <c r="G2" s="23"/>
      <c r="H2" s="23"/>
      <c r="I2" s="24"/>
      <c r="J2" s="23"/>
    </row>
    <row r="3" spans="1:8" ht="18">
      <c r="A3" s="25"/>
      <c r="B3" s="25"/>
      <c r="C3" s="25"/>
      <c r="D3" s="26"/>
      <c r="E3" s="26"/>
      <c r="F3" s="26"/>
      <c r="G3" s="26"/>
      <c r="H3" s="26"/>
    </row>
    <row r="4" spans="1:10" ht="12.75">
      <c r="A4" s="14"/>
      <c r="B4" s="14"/>
      <c r="C4" s="14"/>
      <c r="D4" s="27"/>
      <c r="E4" s="27"/>
      <c r="F4" s="27"/>
      <c r="G4" s="28" t="s">
        <v>46</v>
      </c>
      <c r="I4" s="24"/>
      <c r="J4" s="29"/>
    </row>
    <row r="5" spans="1:14" s="11" customFormat="1" ht="20.25" customHeight="1">
      <c r="A5" s="385" t="s">
        <v>1</v>
      </c>
      <c r="B5" s="385" t="s">
        <v>15</v>
      </c>
      <c r="C5" s="385" t="s">
        <v>16</v>
      </c>
      <c r="D5" s="378" t="s">
        <v>3</v>
      </c>
      <c r="E5" s="379"/>
      <c r="F5" s="380"/>
      <c r="G5" s="381" t="s">
        <v>47</v>
      </c>
      <c r="H5" s="381" t="s">
        <v>6</v>
      </c>
      <c r="I5" s="381"/>
      <c r="J5" s="381" t="s">
        <v>48</v>
      </c>
      <c r="K5" s="383" t="s">
        <v>49</v>
      </c>
      <c r="L5" s="381" t="s">
        <v>50</v>
      </c>
      <c r="M5" s="385" t="s">
        <v>51</v>
      </c>
      <c r="N5" s="381" t="s">
        <v>52</v>
      </c>
    </row>
    <row r="6" spans="1:14" s="11" customFormat="1" ht="86.25" customHeight="1">
      <c r="A6" s="385"/>
      <c r="B6" s="385"/>
      <c r="C6" s="385"/>
      <c r="D6" s="181" t="s">
        <v>370</v>
      </c>
      <c r="E6" s="181" t="s">
        <v>371</v>
      </c>
      <c r="F6" s="181" t="s">
        <v>372</v>
      </c>
      <c r="G6" s="381"/>
      <c r="H6" s="182" t="s">
        <v>53</v>
      </c>
      <c r="I6" s="181" t="s">
        <v>54</v>
      </c>
      <c r="J6" s="381"/>
      <c r="K6" s="383"/>
      <c r="L6" s="381"/>
      <c r="M6" s="385"/>
      <c r="N6" s="381"/>
    </row>
    <row r="7" spans="1:14" s="11" customFormat="1" ht="6" customHeight="1">
      <c r="A7" s="183">
        <v>1</v>
      </c>
      <c r="B7" s="183">
        <v>2</v>
      </c>
      <c r="C7" s="183">
        <v>3</v>
      </c>
      <c r="D7" s="184">
        <v>4</v>
      </c>
      <c r="E7" s="184"/>
      <c r="F7" s="184"/>
      <c r="G7" s="184">
        <v>5</v>
      </c>
      <c r="H7" s="184">
        <v>6</v>
      </c>
      <c r="I7" s="184">
        <v>7</v>
      </c>
      <c r="J7" s="184">
        <v>8</v>
      </c>
      <c r="K7" s="184">
        <v>9</v>
      </c>
      <c r="L7" s="184">
        <v>10</v>
      </c>
      <c r="M7" s="183">
        <v>11</v>
      </c>
      <c r="N7" s="184">
        <v>12</v>
      </c>
    </row>
    <row r="8" spans="1:14" s="11" customFormat="1" ht="23.25" customHeight="1">
      <c r="A8" s="317" t="s">
        <v>287</v>
      </c>
      <c r="B8" s="317"/>
      <c r="C8" s="318" t="s">
        <v>22</v>
      </c>
      <c r="D8" s="332">
        <v>85000</v>
      </c>
      <c r="E8" s="332">
        <v>13000</v>
      </c>
      <c r="F8" s="319">
        <f>D8+E8</f>
        <v>98000</v>
      </c>
      <c r="G8" s="341">
        <v>13000</v>
      </c>
      <c r="H8" s="341"/>
      <c r="I8" s="341">
        <v>13000</v>
      </c>
      <c r="J8" s="332"/>
      <c r="K8" s="332"/>
      <c r="L8" s="332"/>
      <c r="M8" s="333"/>
      <c r="N8" s="332"/>
    </row>
    <row r="9" spans="1:14" s="11" customFormat="1" ht="25.5" customHeight="1">
      <c r="A9" s="183"/>
      <c r="B9" s="321" t="s">
        <v>288</v>
      </c>
      <c r="C9" s="322" t="s">
        <v>23</v>
      </c>
      <c r="D9" s="330">
        <v>85000</v>
      </c>
      <c r="E9" s="330">
        <v>13000</v>
      </c>
      <c r="F9" s="323">
        <f>D9+E9</f>
        <v>98000</v>
      </c>
      <c r="G9" s="342">
        <v>13000</v>
      </c>
      <c r="H9" s="342"/>
      <c r="I9" s="342">
        <v>13000</v>
      </c>
      <c r="J9" s="330"/>
      <c r="K9" s="330"/>
      <c r="L9" s="330"/>
      <c r="M9" s="331"/>
      <c r="N9" s="330"/>
    </row>
    <row r="10" spans="1:14" s="18" customFormat="1" ht="22.5">
      <c r="A10" s="317" t="s">
        <v>291</v>
      </c>
      <c r="B10" s="317"/>
      <c r="C10" s="318" t="s">
        <v>26</v>
      </c>
      <c r="D10" s="319">
        <v>177200</v>
      </c>
      <c r="E10" s="319">
        <v>-13000</v>
      </c>
      <c r="F10" s="319">
        <f>D10+E10</f>
        <v>164200</v>
      </c>
      <c r="G10" s="319">
        <v>-13000</v>
      </c>
      <c r="H10" s="319"/>
      <c r="I10" s="319">
        <v>-13000</v>
      </c>
      <c r="J10" s="319"/>
      <c r="K10" s="319"/>
      <c r="L10" s="320"/>
      <c r="M10" s="320"/>
      <c r="N10" s="320"/>
    </row>
    <row r="11" spans="1:14" s="11" customFormat="1" ht="38.25" customHeight="1">
      <c r="A11" s="317"/>
      <c r="B11" s="321" t="s">
        <v>292</v>
      </c>
      <c r="C11" s="322" t="s">
        <v>27</v>
      </c>
      <c r="D11" s="323">
        <v>122200</v>
      </c>
      <c r="E11" s="323">
        <v>-13000</v>
      </c>
      <c r="F11" s="323">
        <f>D11+E11</f>
        <v>109200</v>
      </c>
      <c r="G11" s="323">
        <v>-13000</v>
      </c>
      <c r="H11" s="323"/>
      <c r="I11" s="323">
        <v>-13000</v>
      </c>
      <c r="J11" s="323"/>
      <c r="K11" s="323"/>
      <c r="L11" s="324"/>
      <c r="M11" s="324"/>
      <c r="N11" s="324"/>
    </row>
    <row r="12" spans="1:14" s="11" customFormat="1" ht="22.5">
      <c r="A12" s="317" t="s">
        <v>293</v>
      </c>
      <c r="B12" s="317"/>
      <c r="C12" s="318" t="s">
        <v>28</v>
      </c>
      <c r="D12" s="319">
        <v>1622996</v>
      </c>
      <c r="E12" s="319">
        <v>179000</v>
      </c>
      <c r="F12" s="319">
        <f aca="true" t="shared" si="0" ref="F12:F37">D12+E12</f>
        <v>1801996</v>
      </c>
      <c r="G12" s="319">
        <v>179000</v>
      </c>
      <c r="H12" s="319">
        <v>177000</v>
      </c>
      <c r="I12" s="319">
        <v>2000</v>
      </c>
      <c r="J12" s="319"/>
      <c r="K12" s="319"/>
      <c r="L12" s="324"/>
      <c r="M12" s="324"/>
      <c r="N12" s="324"/>
    </row>
    <row r="13" spans="1:14" s="18" customFormat="1" ht="22.5" customHeight="1">
      <c r="A13" s="321"/>
      <c r="B13" s="321" t="s">
        <v>294</v>
      </c>
      <c r="C13" s="322" t="s">
        <v>29</v>
      </c>
      <c r="D13" s="323">
        <v>1210400</v>
      </c>
      <c r="E13" s="323">
        <v>177000</v>
      </c>
      <c r="F13" s="323">
        <f t="shared" si="0"/>
        <v>1387400</v>
      </c>
      <c r="G13" s="323">
        <v>177000</v>
      </c>
      <c r="H13" s="323">
        <v>177000</v>
      </c>
      <c r="I13" s="323"/>
      <c r="J13" s="319"/>
      <c r="K13" s="323"/>
      <c r="L13" s="320"/>
      <c r="M13" s="320"/>
      <c r="N13" s="320"/>
    </row>
    <row r="14" spans="1:14" s="11" customFormat="1" ht="60" customHeight="1">
      <c r="A14" s="321"/>
      <c r="B14" s="321" t="s">
        <v>295</v>
      </c>
      <c r="C14" s="322" t="s">
        <v>319</v>
      </c>
      <c r="D14" s="323">
        <v>25000</v>
      </c>
      <c r="E14" s="323">
        <v>2000</v>
      </c>
      <c r="F14" s="323">
        <f t="shared" si="0"/>
        <v>27000</v>
      </c>
      <c r="G14" s="323">
        <v>2000</v>
      </c>
      <c r="H14" s="323"/>
      <c r="I14" s="323">
        <v>2000</v>
      </c>
      <c r="J14" s="323"/>
      <c r="K14" s="323"/>
      <c r="L14" s="324"/>
      <c r="M14" s="324"/>
      <c r="N14" s="324"/>
    </row>
    <row r="15" spans="1:14" s="11" customFormat="1" ht="33.75">
      <c r="A15" s="317" t="s">
        <v>296</v>
      </c>
      <c r="B15" s="317"/>
      <c r="C15" s="318" t="s">
        <v>31</v>
      </c>
      <c r="D15" s="319">
        <v>49700</v>
      </c>
      <c r="E15" s="319">
        <v>2200</v>
      </c>
      <c r="F15" s="319">
        <f t="shared" si="0"/>
        <v>51900</v>
      </c>
      <c r="G15" s="319">
        <v>-300</v>
      </c>
      <c r="H15" s="319"/>
      <c r="I15" s="319">
        <v>-300</v>
      </c>
      <c r="J15" s="319">
        <v>2500</v>
      </c>
      <c r="K15" s="319">
        <v>0</v>
      </c>
      <c r="L15" s="324"/>
      <c r="M15" s="324"/>
      <c r="N15" s="324"/>
    </row>
    <row r="16" spans="1:14" s="18" customFormat="1" ht="24.75" customHeight="1">
      <c r="A16" s="321"/>
      <c r="B16" s="321" t="s">
        <v>297</v>
      </c>
      <c r="C16" s="322" t="s">
        <v>320</v>
      </c>
      <c r="D16" s="323">
        <v>2000</v>
      </c>
      <c r="E16" s="323">
        <v>2500</v>
      </c>
      <c r="F16" s="323">
        <f t="shared" si="0"/>
        <v>4500</v>
      </c>
      <c r="G16" s="323"/>
      <c r="H16" s="323"/>
      <c r="I16" s="323"/>
      <c r="J16" s="323">
        <v>2500</v>
      </c>
      <c r="K16" s="319"/>
      <c r="L16" s="320"/>
      <c r="M16" s="320"/>
      <c r="N16" s="320"/>
    </row>
    <row r="17" spans="1:14" s="18" customFormat="1" ht="21.75" customHeight="1">
      <c r="A17" s="321"/>
      <c r="B17" s="321" t="s">
        <v>298</v>
      </c>
      <c r="C17" s="322" t="s">
        <v>32</v>
      </c>
      <c r="D17" s="323">
        <v>300</v>
      </c>
      <c r="E17" s="323">
        <v>-300</v>
      </c>
      <c r="F17" s="323">
        <f t="shared" si="0"/>
        <v>0</v>
      </c>
      <c r="G17" s="323">
        <v>-300</v>
      </c>
      <c r="H17" s="323"/>
      <c r="I17" s="323">
        <v>-300</v>
      </c>
      <c r="J17" s="319"/>
      <c r="K17" s="319"/>
      <c r="L17" s="320"/>
      <c r="M17" s="320"/>
      <c r="N17" s="320"/>
    </row>
    <row r="18" spans="1:14" s="11" customFormat="1" ht="22.5">
      <c r="A18" s="317" t="s">
        <v>299</v>
      </c>
      <c r="B18" s="317"/>
      <c r="C18" s="318" t="s">
        <v>283</v>
      </c>
      <c r="D18" s="319">
        <v>5168630</v>
      </c>
      <c r="E18" s="319">
        <v>103999</v>
      </c>
      <c r="F18" s="319">
        <f t="shared" si="0"/>
        <v>5272629</v>
      </c>
      <c r="G18" s="319">
        <v>103999</v>
      </c>
      <c r="H18" s="319">
        <v>61199</v>
      </c>
      <c r="I18" s="319">
        <v>42800</v>
      </c>
      <c r="J18" s="319"/>
      <c r="K18" s="319"/>
      <c r="L18" s="324"/>
      <c r="M18" s="324"/>
      <c r="N18" s="324"/>
    </row>
    <row r="19" spans="1:14" s="11" customFormat="1" ht="25.5" customHeight="1">
      <c r="A19" s="321"/>
      <c r="B19" s="321" t="s">
        <v>300</v>
      </c>
      <c r="C19" s="322" t="s">
        <v>34</v>
      </c>
      <c r="D19" s="323">
        <v>2490519</v>
      </c>
      <c r="E19" s="323">
        <v>74888</v>
      </c>
      <c r="F19" s="323">
        <f t="shared" si="0"/>
        <v>2565407</v>
      </c>
      <c r="G19" s="323">
        <v>74888</v>
      </c>
      <c r="H19" s="323">
        <v>32088</v>
      </c>
      <c r="I19" s="323">
        <v>42800</v>
      </c>
      <c r="J19" s="323"/>
      <c r="K19" s="323"/>
      <c r="L19" s="324"/>
      <c r="M19" s="324"/>
      <c r="N19" s="324"/>
    </row>
    <row r="20" spans="1:14" s="11" customFormat="1" ht="20.25" customHeight="1">
      <c r="A20" s="321"/>
      <c r="B20" s="321" t="s">
        <v>301</v>
      </c>
      <c r="C20" s="322" t="s">
        <v>35</v>
      </c>
      <c r="D20" s="323">
        <v>638549</v>
      </c>
      <c r="E20" s="323">
        <v>11087</v>
      </c>
      <c r="F20" s="323">
        <f t="shared" si="0"/>
        <v>649636</v>
      </c>
      <c r="G20" s="323">
        <v>11087</v>
      </c>
      <c r="H20" s="323">
        <v>11087</v>
      </c>
      <c r="I20" s="323"/>
      <c r="J20" s="323"/>
      <c r="K20" s="323"/>
      <c r="L20" s="324"/>
      <c r="M20" s="324"/>
      <c r="N20" s="324"/>
    </row>
    <row r="21" spans="1:14" s="11" customFormat="1" ht="17.25" customHeight="1">
      <c r="A21" s="321"/>
      <c r="B21" s="321" t="s">
        <v>302</v>
      </c>
      <c r="C21" s="322" t="s">
        <v>36</v>
      </c>
      <c r="D21" s="323">
        <v>1353876</v>
      </c>
      <c r="E21" s="323">
        <v>18024</v>
      </c>
      <c r="F21" s="323">
        <f t="shared" si="0"/>
        <v>1371900</v>
      </c>
      <c r="G21" s="323">
        <v>18024</v>
      </c>
      <c r="H21" s="323">
        <v>18024</v>
      </c>
      <c r="I21" s="323"/>
      <c r="J21" s="323"/>
      <c r="K21" s="323"/>
      <c r="L21" s="324"/>
      <c r="M21" s="324"/>
      <c r="N21" s="324"/>
    </row>
    <row r="22" spans="1:14" s="11" customFormat="1" ht="25.5" customHeight="1">
      <c r="A22" s="317" t="s">
        <v>303</v>
      </c>
      <c r="B22" s="317"/>
      <c r="C22" s="318" t="s">
        <v>37</v>
      </c>
      <c r="D22" s="319">
        <v>1639460</v>
      </c>
      <c r="E22" s="319">
        <v>33200</v>
      </c>
      <c r="F22" s="319">
        <f t="shared" si="0"/>
        <v>1672660</v>
      </c>
      <c r="G22" s="319"/>
      <c r="H22" s="319"/>
      <c r="I22" s="319"/>
      <c r="J22" s="319"/>
      <c r="K22" s="319">
        <v>28100</v>
      </c>
      <c r="L22" s="324">
        <v>5100</v>
      </c>
      <c r="M22" s="324"/>
      <c r="N22" s="324"/>
    </row>
    <row r="23" spans="1:14" s="11" customFormat="1" ht="79.5" customHeight="1">
      <c r="A23" s="321"/>
      <c r="B23" s="321" t="s">
        <v>304</v>
      </c>
      <c r="C23" s="322" t="s">
        <v>321</v>
      </c>
      <c r="D23" s="323">
        <v>1246370</v>
      </c>
      <c r="E23" s="323">
        <v>13000</v>
      </c>
      <c r="F23" s="323">
        <f t="shared" si="0"/>
        <v>1259370</v>
      </c>
      <c r="G23" s="323"/>
      <c r="H23" s="323"/>
      <c r="I23" s="323"/>
      <c r="J23" s="323"/>
      <c r="K23" s="323">
        <v>13000</v>
      </c>
      <c r="L23" s="324"/>
      <c r="M23" s="324"/>
      <c r="N23" s="324"/>
    </row>
    <row r="24" spans="1:14" s="11" customFormat="1" ht="24.75" customHeight="1">
      <c r="A24" s="321"/>
      <c r="B24" s="321" t="s">
        <v>305</v>
      </c>
      <c r="C24" s="322" t="s">
        <v>322</v>
      </c>
      <c r="D24" s="323">
        <v>8400</v>
      </c>
      <c r="E24" s="323">
        <v>-900</v>
      </c>
      <c r="F24" s="323">
        <f t="shared" si="0"/>
        <v>7500</v>
      </c>
      <c r="G24" s="323"/>
      <c r="H24" s="323"/>
      <c r="I24" s="323"/>
      <c r="J24" s="323"/>
      <c r="K24" s="323">
        <v>-900</v>
      </c>
      <c r="L24" s="324"/>
      <c r="M24" s="324"/>
      <c r="N24" s="324"/>
    </row>
    <row r="25" spans="1:14" s="18" customFormat="1" ht="45.75" customHeight="1">
      <c r="A25" s="321"/>
      <c r="B25" s="321" t="s">
        <v>306</v>
      </c>
      <c r="C25" s="322" t="s">
        <v>39</v>
      </c>
      <c r="D25" s="323">
        <v>69000</v>
      </c>
      <c r="E25" s="323">
        <v>1000</v>
      </c>
      <c r="F25" s="323">
        <f t="shared" si="0"/>
        <v>70000</v>
      </c>
      <c r="G25" s="323"/>
      <c r="H25" s="323"/>
      <c r="I25" s="323"/>
      <c r="J25" s="323"/>
      <c r="K25" s="323">
        <v>1000</v>
      </c>
      <c r="L25" s="320"/>
      <c r="M25" s="320"/>
      <c r="N25" s="320"/>
    </row>
    <row r="26" spans="1:14" s="18" customFormat="1" ht="21.75" customHeight="1">
      <c r="A26" s="321"/>
      <c r="B26" s="321" t="s">
        <v>307</v>
      </c>
      <c r="C26" s="322" t="s">
        <v>323</v>
      </c>
      <c r="D26" s="323">
        <v>100000</v>
      </c>
      <c r="E26" s="323">
        <v>-7000</v>
      </c>
      <c r="F26" s="323">
        <f t="shared" si="0"/>
        <v>93000</v>
      </c>
      <c r="G26" s="323"/>
      <c r="H26" s="323"/>
      <c r="I26" s="323"/>
      <c r="J26" s="323"/>
      <c r="K26" s="323">
        <v>-7000</v>
      </c>
      <c r="L26" s="320"/>
      <c r="M26" s="320"/>
      <c r="N26" s="320"/>
    </row>
    <row r="27" spans="1:14" s="18" customFormat="1" ht="12.75">
      <c r="A27" s="321"/>
      <c r="B27" s="321" t="s">
        <v>308</v>
      </c>
      <c r="C27" s="322" t="s">
        <v>24</v>
      </c>
      <c r="D27" s="323">
        <v>37000</v>
      </c>
      <c r="E27" s="323">
        <v>27100</v>
      </c>
      <c r="F27" s="323">
        <f t="shared" si="0"/>
        <v>64100</v>
      </c>
      <c r="G27" s="319"/>
      <c r="H27" s="319"/>
      <c r="I27" s="319"/>
      <c r="J27" s="319"/>
      <c r="K27" s="323">
        <v>22000</v>
      </c>
      <c r="L27" s="323">
        <v>5100</v>
      </c>
      <c r="M27" s="320"/>
      <c r="N27" s="320"/>
    </row>
    <row r="28" spans="1:14" s="18" customFormat="1" ht="22.5">
      <c r="A28" s="317" t="s">
        <v>309</v>
      </c>
      <c r="B28" s="317"/>
      <c r="C28" s="318" t="s">
        <v>40</v>
      </c>
      <c r="D28" s="319">
        <v>356927</v>
      </c>
      <c r="E28" s="319">
        <v>4359</v>
      </c>
      <c r="F28" s="319">
        <f>D28+E28</f>
        <v>361286</v>
      </c>
      <c r="G28" s="319">
        <v>2859</v>
      </c>
      <c r="H28" s="319">
        <v>2859</v>
      </c>
      <c r="I28" s="319"/>
      <c r="J28" s="319"/>
      <c r="K28" s="319">
        <v>1500</v>
      </c>
      <c r="L28" s="320"/>
      <c r="M28" s="320"/>
      <c r="N28" s="320"/>
    </row>
    <row r="29" spans="1:14" s="18" customFormat="1" ht="12.75">
      <c r="A29" s="321"/>
      <c r="B29" s="321" t="s">
        <v>310</v>
      </c>
      <c r="C29" s="322" t="s">
        <v>324</v>
      </c>
      <c r="D29" s="323">
        <v>139427</v>
      </c>
      <c r="E29" s="323">
        <v>1416</v>
      </c>
      <c r="F29" s="323">
        <f t="shared" si="0"/>
        <v>140843</v>
      </c>
      <c r="G29" s="323">
        <v>1416</v>
      </c>
      <c r="H29" s="323">
        <v>1416</v>
      </c>
      <c r="I29" s="323"/>
      <c r="J29" s="319"/>
      <c r="K29" s="319"/>
      <c r="L29" s="320"/>
      <c r="M29" s="320"/>
      <c r="N29" s="320"/>
    </row>
    <row r="30" spans="1:14" s="18" customFormat="1" ht="22.5">
      <c r="A30" s="321"/>
      <c r="B30" s="321" t="s">
        <v>311</v>
      </c>
      <c r="C30" s="322" t="s">
        <v>325</v>
      </c>
      <c r="D30" s="323">
        <v>25000</v>
      </c>
      <c r="E30" s="323">
        <v>1500</v>
      </c>
      <c r="F30" s="323">
        <f t="shared" si="0"/>
        <v>26500</v>
      </c>
      <c r="G30" s="323"/>
      <c r="H30" s="323"/>
      <c r="I30" s="323"/>
      <c r="J30" s="319"/>
      <c r="K30" s="323">
        <v>1500</v>
      </c>
      <c r="L30" s="320"/>
      <c r="M30" s="320"/>
      <c r="N30" s="320"/>
    </row>
    <row r="31" spans="1:14" s="18" customFormat="1" ht="22.5">
      <c r="A31" s="321"/>
      <c r="B31" s="321" t="s">
        <v>312</v>
      </c>
      <c r="C31" s="322" t="s">
        <v>326</v>
      </c>
      <c r="D31" s="323">
        <v>191500</v>
      </c>
      <c r="E31" s="323">
        <v>1443</v>
      </c>
      <c r="F31" s="323">
        <f>D31+E31</f>
        <v>192943</v>
      </c>
      <c r="G31" s="323">
        <v>1443</v>
      </c>
      <c r="H31" s="323">
        <v>1443</v>
      </c>
      <c r="I31" s="323"/>
      <c r="J31" s="319"/>
      <c r="K31" s="323"/>
      <c r="L31" s="320"/>
      <c r="M31" s="320"/>
      <c r="N31" s="320"/>
    </row>
    <row r="32" spans="1:14" s="18" customFormat="1" ht="45">
      <c r="A32" s="317" t="s">
        <v>313</v>
      </c>
      <c r="B32" s="317"/>
      <c r="C32" s="318" t="s">
        <v>41</v>
      </c>
      <c r="D32" s="319">
        <v>1221150</v>
      </c>
      <c r="E32" s="319">
        <v>34535</v>
      </c>
      <c r="F32" s="319">
        <f t="shared" si="0"/>
        <v>1255685</v>
      </c>
      <c r="G32" s="319">
        <v>34535</v>
      </c>
      <c r="H32" s="319"/>
      <c r="I32" s="319">
        <v>34535</v>
      </c>
      <c r="J32" s="319"/>
      <c r="K32" s="319"/>
      <c r="L32" s="320"/>
      <c r="M32" s="320"/>
      <c r="N32" s="320"/>
    </row>
    <row r="33" spans="1:14" s="11" customFormat="1" ht="12.75">
      <c r="A33" s="321"/>
      <c r="B33" s="321" t="s">
        <v>315</v>
      </c>
      <c r="C33" s="322" t="s">
        <v>43</v>
      </c>
      <c r="D33" s="323">
        <v>64000</v>
      </c>
      <c r="E33" s="323">
        <v>30000</v>
      </c>
      <c r="F33" s="323">
        <f t="shared" si="0"/>
        <v>94000</v>
      </c>
      <c r="G33" s="323">
        <v>30000</v>
      </c>
      <c r="H33" s="323"/>
      <c r="I33" s="323">
        <v>30000</v>
      </c>
      <c r="J33" s="323"/>
      <c r="K33" s="323"/>
      <c r="L33" s="324"/>
      <c r="M33" s="324"/>
      <c r="N33" s="324"/>
    </row>
    <row r="34" spans="1:14" s="18" customFormat="1" ht="56.25" customHeight="1">
      <c r="A34" s="321"/>
      <c r="B34" s="321" t="s">
        <v>382</v>
      </c>
      <c r="C34" s="322" t="s">
        <v>383</v>
      </c>
      <c r="D34" s="323"/>
      <c r="E34" s="323">
        <v>4535</v>
      </c>
      <c r="F34" s="323">
        <f t="shared" si="0"/>
        <v>4535</v>
      </c>
      <c r="G34" s="323">
        <v>4535</v>
      </c>
      <c r="H34" s="323"/>
      <c r="I34" s="323">
        <v>4535</v>
      </c>
      <c r="J34" s="319"/>
      <c r="K34" s="323"/>
      <c r="L34" s="320"/>
      <c r="M34" s="320"/>
      <c r="N34" s="320"/>
    </row>
    <row r="35" spans="1:14" s="11" customFormat="1" ht="22.5">
      <c r="A35" s="317" t="s">
        <v>317</v>
      </c>
      <c r="B35" s="317"/>
      <c r="C35" s="318" t="s">
        <v>45</v>
      </c>
      <c r="D35" s="319">
        <v>262500</v>
      </c>
      <c r="E35" s="319">
        <v>12000</v>
      </c>
      <c r="F35" s="323">
        <f t="shared" si="0"/>
        <v>274500</v>
      </c>
      <c r="G35" s="319">
        <v>12000</v>
      </c>
      <c r="H35" s="319"/>
      <c r="I35" s="319">
        <v>12000</v>
      </c>
      <c r="J35" s="319"/>
      <c r="K35" s="323"/>
      <c r="L35" s="324"/>
      <c r="M35" s="324"/>
      <c r="N35" s="324"/>
    </row>
    <row r="36" spans="1:14" s="11" customFormat="1" ht="22.5">
      <c r="A36" s="321"/>
      <c r="B36" s="321" t="s">
        <v>318</v>
      </c>
      <c r="C36" s="322" t="s">
        <v>327</v>
      </c>
      <c r="D36" s="323">
        <v>222500</v>
      </c>
      <c r="E36" s="323">
        <v>12000</v>
      </c>
      <c r="F36" s="323">
        <f t="shared" si="0"/>
        <v>234500</v>
      </c>
      <c r="G36" s="323">
        <v>12000</v>
      </c>
      <c r="H36" s="323"/>
      <c r="I36" s="323">
        <v>12000</v>
      </c>
      <c r="J36" s="323"/>
      <c r="K36" s="323"/>
      <c r="L36" s="324"/>
      <c r="M36" s="324"/>
      <c r="N36" s="324"/>
    </row>
    <row r="37" spans="1:14" ht="12.75">
      <c r="A37" s="382"/>
      <c r="B37" s="382"/>
      <c r="C37" s="382"/>
      <c r="D37" s="325">
        <v>11911745</v>
      </c>
      <c r="E37" s="325">
        <f>E35+E32+E28+E22+E18+E15+E12+E10+E8</f>
        <v>369293</v>
      </c>
      <c r="F37" s="319">
        <f t="shared" si="0"/>
        <v>12281038</v>
      </c>
      <c r="G37" s="325">
        <f aca="true" t="shared" si="1" ref="G37:N37">G35+G32+G28+G22+G18+G15+G12+G10+G8</f>
        <v>332093</v>
      </c>
      <c r="H37" s="325">
        <f t="shared" si="1"/>
        <v>241058</v>
      </c>
      <c r="I37" s="325">
        <f t="shared" si="1"/>
        <v>91035</v>
      </c>
      <c r="J37" s="325">
        <f t="shared" si="1"/>
        <v>2500</v>
      </c>
      <c r="K37" s="325">
        <f t="shared" si="1"/>
        <v>29600</v>
      </c>
      <c r="L37" s="325">
        <f t="shared" si="1"/>
        <v>5100</v>
      </c>
      <c r="M37" s="325">
        <f t="shared" si="1"/>
        <v>0</v>
      </c>
      <c r="N37" s="325">
        <f t="shared" si="1"/>
        <v>0</v>
      </c>
    </row>
    <row r="38" ht="12.75">
      <c r="A38" s="31"/>
    </row>
  </sheetData>
  <sheetProtection/>
  <mergeCells count="13">
    <mergeCell ref="L5:L6"/>
    <mergeCell ref="K1:N1"/>
    <mergeCell ref="M5:M6"/>
    <mergeCell ref="N5:N6"/>
    <mergeCell ref="A5:A6"/>
    <mergeCell ref="B5:B6"/>
    <mergeCell ref="C5:C6"/>
    <mergeCell ref="D5:F5"/>
    <mergeCell ref="G5:G6"/>
    <mergeCell ref="H5:I5"/>
    <mergeCell ref="A37:C37"/>
    <mergeCell ref="J5:J6"/>
    <mergeCell ref="K5:K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zoomScale="96" zoomScaleNormal="96" zoomScalePageLayoutView="0" workbookViewId="0" topLeftCell="A2">
      <selection activeCell="E11" sqref="E11"/>
    </sheetView>
  </sheetViews>
  <sheetFormatPr defaultColWidth="9.140625" defaultRowHeight="12.75"/>
  <cols>
    <col min="1" max="1" width="5.00390625" style="32" customWidth="1"/>
    <col min="2" max="2" width="7.8515625" style="19" customWidth="1"/>
    <col min="3" max="3" width="25.00390625" style="13" customWidth="1"/>
    <col min="4" max="4" width="12.421875" style="20" customWidth="1"/>
    <col min="5" max="5" width="11.8515625" style="20" customWidth="1"/>
    <col min="6" max="6" width="11.421875" style="20" customWidth="1"/>
    <col min="7" max="7" width="15.421875" style="20" customWidth="1"/>
    <col min="8" max="8" width="13.00390625" style="20" customWidth="1"/>
    <col min="9" max="9" width="10.8515625" style="19" customWidth="1"/>
    <col min="10" max="10" width="8.421875" style="0" customWidth="1"/>
    <col min="11" max="11" width="10.140625" style="3" customWidth="1"/>
  </cols>
  <sheetData>
    <row r="1" ht="12.75" hidden="1"/>
    <row r="2" spans="1:11" ht="30" customHeight="1">
      <c r="A2" s="25"/>
      <c r="B2" s="25"/>
      <c r="C2" s="33"/>
      <c r="D2" s="26"/>
      <c r="E2" s="26"/>
      <c r="F2" s="26"/>
      <c r="G2" s="26"/>
      <c r="H2" s="389" t="s">
        <v>404</v>
      </c>
      <c r="I2" s="389"/>
      <c r="J2" s="389"/>
      <c r="K2" s="389"/>
    </row>
    <row r="3" spans="1:9" ht="12" customHeight="1">
      <c r="A3" s="25"/>
      <c r="B3" s="25"/>
      <c r="C3" s="33"/>
      <c r="D3" s="26"/>
      <c r="E3" s="26"/>
      <c r="F3" s="26"/>
      <c r="G3" s="26"/>
      <c r="I3" s="14"/>
    </row>
    <row r="4" spans="1:12" ht="15" customHeight="1">
      <c r="A4" s="14"/>
      <c r="B4" s="14"/>
      <c r="C4" s="34"/>
      <c r="D4" s="35" t="s">
        <v>56</v>
      </c>
      <c r="E4" s="35"/>
      <c r="F4" s="35"/>
      <c r="G4" s="23"/>
      <c r="H4" s="23"/>
      <c r="I4" s="22"/>
      <c r="J4" s="22"/>
      <c r="K4" s="23"/>
      <c r="L4" s="22"/>
    </row>
    <row r="5" spans="1:11" s="11" customFormat="1" ht="18" customHeight="1">
      <c r="A5" s="395" t="s">
        <v>1</v>
      </c>
      <c r="B5" s="395" t="s">
        <v>15</v>
      </c>
      <c r="C5" s="395" t="s">
        <v>16</v>
      </c>
      <c r="D5" s="386" t="s">
        <v>3</v>
      </c>
      <c r="E5" s="387"/>
      <c r="F5" s="388"/>
      <c r="G5" s="392" t="s">
        <v>57</v>
      </c>
      <c r="H5" s="36" t="s">
        <v>58</v>
      </c>
      <c r="I5" s="395" t="s">
        <v>59</v>
      </c>
      <c r="J5" s="390" t="s">
        <v>60</v>
      </c>
      <c r="K5" s="392" t="s">
        <v>61</v>
      </c>
    </row>
    <row r="6" spans="1:11" s="11" customFormat="1" ht="95.25" customHeight="1">
      <c r="A6" s="391"/>
      <c r="B6" s="391"/>
      <c r="C6" s="391"/>
      <c r="D6" s="271" t="s">
        <v>385</v>
      </c>
      <c r="E6" s="271" t="s">
        <v>371</v>
      </c>
      <c r="F6" s="271" t="s">
        <v>372</v>
      </c>
      <c r="G6" s="393"/>
      <c r="H6" s="188" t="s">
        <v>388</v>
      </c>
      <c r="I6" s="391"/>
      <c r="J6" s="391"/>
      <c r="K6" s="393"/>
    </row>
    <row r="7" spans="1:11" s="11" customFormat="1" ht="6" customHeight="1">
      <c r="A7" s="183">
        <v>1</v>
      </c>
      <c r="B7" s="183">
        <v>2</v>
      </c>
      <c r="C7" s="183">
        <v>3</v>
      </c>
      <c r="D7" s="184">
        <v>4</v>
      </c>
      <c r="E7" s="184"/>
      <c r="F7" s="184"/>
      <c r="G7" s="184">
        <v>5</v>
      </c>
      <c r="H7" s="184">
        <v>6</v>
      </c>
      <c r="I7" s="183">
        <v>7</v>
      </c>
      <c r="J7" s="183">
        <v>8</v>
      </c>
      <c r="K7" s="184">
        <v>9</v>
      </c>
    </row>
    <row r="8" spans="1:11" s="18" customFormat="1" ht="12.75">
      <c r="A8" s="194" t="s">
        <v>10</v>
      </c>
      <c r="B8" s="194"/>
      <c r="C8" s="189" t="s">
        <v>18</v>
      </c>
      <c r="D8" s="190">
        <v>3006077</v>
      </c>
      <c r="E8" s="190">
        <v>12500</v>
      </c>
      <c r="F8" s="190">
        <f>D8+E8</f>
        <v>3018577</v>
      </c>
      <c r="G8" s="190">
        <v>12500</v>
      </c>
      <c r="H8" s="190"/>
      <c r="I8" s="170"/>
      <c r="J8" s="170"/>
      <c r="K8" s="190"/>
    </row>
    <row r="9" spans="1:11" s="11" customFormat="1" ht="25.5">
      <c r="A9" s="191"/>
      <c r="B9" s="191" t="s">
        <v>19</v>
      </c>
      <c r="C9" s="177" t="s">
        <v>329</v>
      </c>
      <c r="D9" s="192">
        <v>3006077</v>
      </c>
      <c r="E9" s="192">
        <v>12500</v>
      </c>
      <c r="F9" s="192">
        <f>D9+E9</f>
        <v>3018577</v>
      </c>
      <c r="G9" s="192">
        <v>12500</v>
      </c>
      <c r="H9" s="192"/>
      <c r="I9" s="177"/>
      <c r="J9" s="177"/>
      <c r="K9" s="192"/>
    </row>
    <row r="10" spans="1:11" s="18" customFormat="1" ht="12.75">
      <c r="A10" s="194">
        <v>600</v>
      </c>
      <c r="B10" s="194"/>
      <c r="C10" s="189" t="s">
        <v>22</v>
      </c>
      <c r="D10" s="190">
        <v>1802886</v>
      </c>
      <c r="E10" s="190">
        <v>210557</v>
      </c>
      <c r="F10" s="190">
        <f aca="true" t="shared" si="0" ref="F10:F21">D10+E10</f>
        <v>2013443</v>
      </c>
      <c r="G10" s="190">
        <v>210557</v>
      </c>
      <c r="H10" s="190"/>
      <c r="I10" s="170"/>
      <c r="J10" s="170"/>
      <c r="K10" s="190"/>
    </row>
    <row r="11" spans="1:11" s="11" customFormat="1" ht="12.75">
      <c r="A11" s="191"/>
      <c r="B11" s="191">
        <v>60011</v>
      </c>
      <c r="C11" s="156" t="s">
        <v>386</v>
      </c>
      <c r="D11" s="192"/>
      <c r="E11" s="192">
        <v>180000</v>
      </c>
      <c r="F11" s="192">
        <f t="shared" si="0"/>
        <v>180000</v>
      </c>
      <c r="G11" s="192">
        <v>180000</v>
      </c>
      <c r="H11" s="192"/>
      <c r="I11" s="177"/>
      <c r="J11" s="177"/>
      <c r="K11" s="192"/>
    </row>
    <row r="12" spans="1:11" s="11" customFormat="1" ht="12.75">
      <c r="A12" s="191"/>
      <c r="B12" s="191">
        <v>60016</v>
      </c>
      <c r="C12" s="193" t="s">
        <v>23</v>
      </c>
      <c r="D12" s="192">
        <v>1302886</v>
      </c>
      <c r="E12" s="192">
        <v>30557</v>
      </c>
      <c r="F12" s="192">
        <f t="shared" si="0"/>
        <v>1333443</v>
      </c>
      <c r="G12" s="192">
        <v>30557</v>
      </c>
      <c r="H12" s="192"/>
      <c r="I12" s="177"/>
      <c r="J12" s="177"/>
      <c r="K12" s="192"/>
    </row>
    <row r="13" spans="1:11" s="11" customFormat="1" ht="12.75">
      <c r="A13" s="194">
        <v>630</v>
      </c>
      <c r="B13" s="194"/>
      <c r="C13" s="189" t="s">
        <v>25</v>
      </c>
      <c r="D13" s="190">
        <f>D14</f>
        <v>10860</v>
      </c>
      <c r="E13" s="190">
        <v>46000</v>
      </c>
      <c r="F13" s="190">
        <f t="shared" si="0"/>
        <v>56860</v>
      </c>
      <c r="G13" s="190">
        <v>46000</v>
      </c>
      <c r="H13" s="190"/>
      <c r="I13" s="190"/>
      <c r="J13" s="190"/>
      <c r="K13" s="190"/>
    </row>
    <row r="14" spans="1:11" s="11" customFormat="1" ht="12.75">
      <c r="A14" s="191"/>
      <c r="B14" s="191">
        <v>75095</v>
      </c>
      <c r="C14" s="156" t="s">
        <v>24</v>
      </c>
      <c r="D14" s="192">
        <v>10860</v>
      </c>
      <c r="E14" s="192">
        <v>46000</v>
      </c>
      <c r="F14" s="192">
        <f t="shared" si="0"/>
        <v>56860</v>
      </c>
      <c r="G14" s="192">
        <v>46000</v>
      </c>
      <c r="H14" s="192"/>
      <c r="I14" s="177"/>
      <c r="J14" s="177"/>
      <c r="K14" s="192"/>
    </row>
    <row r="15" spans="1:11" s="11" customFormat="1" ht="12.75">
      <c r="A15" s="185" t="s">
        <v>303</v>
      </c>
      <c r="B15" s="185"/>
      <c r="C15" s="170" t="s">
        <v>37</v>
      </c>
      <c r="D15" s="190">
        <v>173700</v>
      </c>
      <c r="E15" s="190">
        <v>20000</v>
      </c>
      <c r="F15" s="190">
        <f t="shared" si="0"/>
        <v>193700</v>
      </c>
      <c r="G15" s="190">
        <v>20000</v>
      </c>
      <c r="H15" s="192"/>
      <c r="I15" s="177"/>
      <c r="J15" s="177"/>
      <c r="K15" s="192"/>
    </row>
    <row r="16" spans="1:11" s="11" customFormat="1" ht="12.75">
      <c r="A16" s="185"/>
      <c r="B16" s="169" t="s">
        <v>308</v>
      </c>
      <c r="C16" s="172" t="s">
        <v>24</v>
      </c>
      <c r="D16" s="192">
        <v>173700</v>
      </c>
      <c r="E16" s="192">
        <v>20000</v>
      </c>
      <c r="F16" s="192">
        <f t="shared" si="0"/>
        <v>193700</v>
      </c>
      <c r="G16" s="192">
        <v>20000</v>
      </c>
      <c r="H16" s="192"/>
      <c r="I16" s="177"/>
      <c r="J16" s="177"/>
      <c r="K16" s="192"/>
    </row>
    <row r="17" spans="1:11" s="18" customFormat="1" ht="25.5">
      <c r="A17" s="194">
        <v>900</v>
      </c>
      <c r="B17" s="194"/>
      <c r="C17" s="189" t="s">
        <v>41</v>
      </c>
      <c r="D17" s="190">
        <v>1689465</v>
      </c>
      <c r="E17" s="190">
        <v>584500</v>
      </c>
      <c r="F17" s="192">
        <f t="shared" si="0"/>
        <v>2273965</v>
      </c>
      <c r="G17" s="190">
        <v>584500</v>
      </c>
      <c r="H17" s="190"/>
      <c r="I17" s="170"/>
      <c r="J17" s="170"/>
      <c r="K17" s="190"/>
    </row>
    <row r="18" spans="1:11" s="18" customFormat="1" ht="25.5">
      <c r="A18" s="191"/>
      <c r="B18" s="191">
        <v>90001</v>
      </c>
      <c r="C18" s="193" t="s">
        <v>387</v>
      </c>
      <c r="D18" s="192"/>
      <c r="E18" s="192">
        <v>560000</v>
      </c>
      <c r="F18" s="192">
        <f t="shared" si="0"/>
        <v>560000</v>
      </c>
      <c r="G18" s="192">
        <v>560000</v>
      </c>
      <c r="H18" s="192"/>
      <c r="I18" s="177"/>
      <c r="J18" s="177"/>
      <c r="K18" s="192"/>
    </row>
    <row r="19" spans="1:11" s="18" customFormat="1" ht="12.75">
      <c r="A19" s="194"/>
      <c r="B19" s="169" t="s">
        <v>315</v>
      </c>
      <c r="C19" s="172" t="s">
        <v>43</v>
      </c>
      <c r="D19" s="192">
        <v>1689465</v>
      </c>
      <c r="E19" s="192">
        <v>-50000</v>
      </c>
      <c r="F19" s="192">
        <f t="shared" si="0"/>
        <v>1639465</v>
      </c>
      <c r="G19" s="192">
        <v>-50000</v>
      </c>
      <c r="H19" s="190"/>
      <c r="I19" s="170"/>
      <c r="J19" s="170"/>
      <c r="K19" s="190"/>
    </row>
    <row r="20" spans="1:11" s="18" customFormat="1" ht="26.25" customHeight="1">
      <c r="A20" s="194"/>
      <c r="B20" s="316" t="s">
        <v>316</v>
      </c>
      <c r="C20" s="175" t="s">
        <v>44</v>
      </c>
      <c r="D20" s="192"/>
      <c r="E20" s="192">
        <v>74500</v>
      </c>
      <c r="F20" s="192">
        <f t="shared" si="0"/>
        <v>74500</v>
      </c>
      <c r="G20" s="192">
        <v>74500</v>
      </c>
      <c r="H20" s="190"/>
      <c r="I20" s="170"/>
      <c r="J20" s="170"/>
      <c r="K20" s="190"/>
    </row>
    <row r="21" spans="1:11" s="30" customFormat="1" ht="24.75" customHeight="1">
      <c r="A21" s="394" t="s">
        <v>55</v>
      </c>
      <c r="B21" s="394"/>
      <c r="C21" s="394"/>
      <c r="D21" s="187">
        <v>6974593</v>
      </c>
      <c r="E21" s="187">
        <f>E8+E10+E13+E15+E17</f>
        <v>873557</v>
      </c>
      <c r="F21" s="326">
        <f t="shared" si="0"/>
        <v>7848150</v>
      </c>
      <c r="G21" s="187">
        <v>873557</v>
      </c>
      <c r="H21" s="187"/>
      <c r="I21" s="187"/>
      <c r="J21" s="187"/>
      <c r="K21" s="187"/>
    </row>
    <row r="23" ht="12.75">
      <c r="A23" s="37"/>
    </row>
  </sheetData>
  <sheetProtection/>
  <mergeCells count="10">
    <mergeCell ref="D5:F5"/>
    <mergeCell ref="H2:K2"/>
    <mergeCell ref="J5:J6"/>
    <mergeCell ref="K5:K6"/>
    <mergeCell ref="A21:C21"/>
    <mergeCell ref="A5:A6"/>
    <mergeCell ref="B5:B6"/>
    <mergeCell ref="C5:C6"/>
    <mergeCell ref="G5:G6"/>
    <mergeCell ref="I5:I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96" zoomScaleNormal="96" zoomScalePageLayoutView="0" workbookViewId="0" topLeftCell="A1">
      <selection activeCell="F13" sqref="F13"/>
    </sheetView>
  </sheetViews>
  <sheetFormatPr defaultColWidth="9.140625" defaultRowHeight="12.75"/>
  <cols>
    <col min="1" max="1" width="4.7109375" style="19" customWidth="1"/>
    <col min="2" max="2" width="39.28125" style="19" customWidth="1"/>
    <col min="3" max="3" width="12.00390625" style="19" customWidth="1"/>
    <col min="4" max="4" width="13.57421875" style="19" customWidth="1"/>
    <col min="5" max="5" width="12.00390625" style="19" customWidth="1"/>
    <col min="6" max="6" width="13.00390625" style="38" customWidth="1"/>
    <col min="7" max="16384" width="9.140625" style="19" customWidth="1"/>
  </cols>
  <sheetData>
    <row r="1" spans="2:8" ht="28.5" customHeight="1">
      <c r="B1" s="19" t="s">
        <v>367</v>
      </c>
      <c r="C1" s="13"/>
      <c r="D1" s="398" t="s">
        <v>405</v>
      </c>
      <c r="E1" s="398"/>
      <c r="F1" s="398"/>
      <c r="G1" s="13"/>
      <c r="H1" s="13"/>
    </row>
    <row r="2" ht="12.75" customHeight="1"/>
    <row r="3" ht="29.25" customHeight="1"/>
    <row r="4" spans="1:6" ht="27" customHeight="1">
      <c r="A4" s="401" t="s">
        <v>63</v>
      </c>
      <c r="B4" s="401"/>
      <c r="C4" s="401"/>
      <c r="D4" s="401"/>
      <c r="E4" s="401"/>
      <c r="F4" s="401"/>
    </row>
    <row r="5" ht="6.75" customHeight="1">
      <c r="A5" s="39"/>
    </row>
    <row r="6" ht="12.75">
      <c r="F6" s="40"/>
    </row>
    <row r="7" spans="1:6" ht="15" customHeight="1">
      <c r="A7" s="402" t="s">
        <v>64</v>
      </c>
      <c r="B7" s="402" t="s">
        <v>65</v>
      </c>
      <c r="C7" s="403" t="s">
        <v>66</v>
      </c>
      <c r="D7" s="404" t="s">
        <v>67</v>
      </c>
      <c r="E7" s="405"/>
      <c r="F7" s="406"/>
    </row>
    <row r="8" spans="1:6" ht="15" customHeight="1">
      <c r="A8" s="402"/>
      <c r="B8" s="402"/>
      <c r="C8" s="402"/>
      <c r="D8" s="372" t="s">
        <v>370</v>
      </c>
      <c r="E8" s="371" t="s">
        <v>371</v>
      </c>
      <c r="F8" s="396" t="s">
        <v>372</v>
      </c>
    </row>
    <row r="9" spans="1:6" ht="15.75" customHeight="1">
      <c r="A9" s="402"/>
      <c r="B9" s="402"/>
      <c r="C9" s="402"/>
      <c r="D9" s="407"/>
      <c r="E9" s="408"/>
      <c r="F9" s="397"/>
    </row>
    <row r="10" spans="1:6" s="45" customFormat="1" ht="9.75" customHeight="1">
      <c r="A10" s="43">
        <v>1</v>
      </c>
      <c r="B10" s="43">
        <v>2</v>
      </c>
      <c r="C10" s="43">
        <v>3</v>
      </c>
      <c r="D10" s="43"/>
      <c r="E10" s="43"/>
      <c r="F10" s="44">
        <v>4</v>
      </c>
    </row>
    <row r="11" spans="1:6" s="49" customFormat="1" ht="13.5" customHeight="1">
      <c r="A11" s="46" t="s">
        <v>68</v>
      </c>
      <c r="B11" s="47" t="s">
        <v>69</v>
      </c>
      <c r="C11" s="46"/>
      <c r="D11" s="48">
        <v>14961696</v>
      </c>
      <c r="E11" s="48">
        <v>392850</v>
      </c>
      <c r="F11" s="335">
        <v>15354546</v>
      </c>
    </row>
    <row r="12" spans="1:6" ht="15.75" customHeight="1">
      <c r="A12" s="46" t="s">
        <v>70</v>
      </c>
      <c r="B12" s="47" t="s">
        <v>71</v>
      </c>
      <c r="C12" s="46"/>
      <c r="D12" s="48">
        <v>18886338</v>
      </c>
      <c r="E12" s="48">
        <v>1242850</v>
      </c>
      <c r="F12" s="335">
        <v>20129188</v>
      </c>
    </row>
    <row r="13" spans="1:6" ht="14.25" customHeight="1">
      <c r="A13" s="46" t="s">
        <v>72</v>
      </c>
      <c r="B13" s="47" t="s">
        <v>73</v>
      </c>
      <c r="C13" s="50"/>
      <c r="D13" s="48">
        <v>-3924642</v>
      </c>
      <c r="E13" s="335">
        <v>-850000</v>
      </c>
      <c r="F13" s="335">
        <v>4774642</v>
      </c>
    </row>
    <row r="14" spans="1:6" ht="18.75" customHeight="1">
      <c r="A14" s="399" t="s">
        <v>74</v>
      </c>
      <c r="B14" s="399"/>
      <c r="C14" s="50"/>
      <c r="D14" s="48">
        <v>4909142</v>
      </c>
      <c r="E14" s="335">
        <v>900000</v>
      </c>
      <c r="F14" s="335">
        <v>5809142</v>
      </c>
    </row>
    <row r="15" spans="1:6" ht="21.75" customHeight="1">
      <c r="A15" s="46" t="s">
        <v>68</v>
      </c>
      <c r="B15" s="51" t="s">
        <v>75</v>
      </c>
      <c r="C15" s="46" t="s">
        <v>76</v>
      </c>
      <c r="D15" s="48">
        <v>3381142</v>
      </c>
      <c r="E15" s="48"/>
      <c r="F15" s="335">
        <v>3381142</v>
      </c>
    </row>
    <row r="16" spans="1:6" ht="18.75" customHeight="1">
      <c r="A16" s="52" t="s">
        <v>70</v>
      </c>
      <c r="B16" s="50" t="s">
        <v>77</v>
      </c>
      <c r="C16" s="46" t="s">
        <v>76</v>
      </c>
      <c r="D16" s="53">
        <v>1528000</v>
      </c>
      <c r="E16" s="53">
        <v>400000</v>
      </c>
      <c r="F16" s="336">
        <v>1928000</v>
      </c>
    </row>
    <row r="17" spans="1:6" ht="41.25" customHeight="1">
      <c r="A17" s="46" t="s">
        <v>72</v>
      </c>
      <c r="B17" s="54" t="s">
        <v>78</v>
      </c>
      <c r="C17" s="46" t="s">
        <v>79</v>
      </c>
      <c r="D17" s="48"/>
      <c r="E17" s="48"/>
      <c r="F17" s="335"/>
    </row>
    <row r="18" spans="1:6" ht="15.75" customHeight="1">
      <c r="A18" s="52" t="s">
        <v>80</v>
      </c>
      <c r="B18" s="50" t="s">
        <v>81</v>
      </c>
      <c r="C18" s="46" t="s">
        <v>82</v>
      </c>
      <c r="D18" s="48"/>
      <c r="E18" s="48"/>
      <c r="F18" s="335"/>
    </row>
    <row r="19" spans="1:6" ht="15" customHeight="1">
      <c r="A19" s="46" t="s">
        <v>83</v>
      </c>
      <c r="B19" s="50" t="s">
        <v>84</v>
      </c>
      <c r="C19" s="46" t="s">
        <v>85</v>
      </c>
      <c r="D19" s="48"/>
      <c r="E19" s="48"/>
      <c r="F19" s="335"/>
    </row>
    <row r="20" spans="1:6" ht="16.5" customHeight="1">
      <c r="A20" s="52" t="s">
        <v>86</v>
      </c>
      <c r="B20" s="50" t="s">
        <v>87</v>
      </c>
      <c r="C20" s="46" t="s">
        <v>88</v>
      </c>
      <c r="D20" s="55"/>
      <c r="E20" s="55"/>
      <c r="F20" s="337"/>
    </row>
    <row r="21" spans="1:6" ht="15" customHeight="1">
      <c r="A21" s="46" t="s">
        <v>89</v>
      </c>
      <c r="B21" s="50" t="s">
        <v>90</v>
      </c>
      <c r="C21" s="46" t="s">
        <v>91</v>
      </c>
      <c r="D21" s="48"/>
      <c r="E21" s="48"/>
      <c r="F21" s="335"/>
    </row>
    <row r="22" spans="1:6" ht="15" customHeight="1">
      <c r="A22" s="46" t="s">
        <v>92</v>
      </c>
      <c r="B22" s="56" t="s">
        <v>93</v>
      </c>
      <c r="C22" s="46" t="s">
        <v>94</v>
      </c>
      <c r="D22" s="48"/>
      <c r="E22" s="48">
        <v>500000</v>
      </c>
      <c r="F22" s="335">
        <v>500000</v>
      </c>
    </row>
    <row r="23" spans="1:6" ht="18.75" customHeight="1">
      <c r="A23" s="399" t="s">
        <v>95</v>
      </c>
      <c r="B23" s="399"/>
      <c r="C23" s="46"/>
      <c r="D23" s="48">
        <v>984500</v>
      </c>
      <c r="E23" s="48">
        <v>50000</v>
      </c>
      <c r="F23" s="335">
        <v>1034500</v>
      </c>
    </row>
    <row r="24" spans="1:6" ht="16.5" customHeight="1">
      <c r="A24" s="46" t="s">
        <v>68</v>
      </c>
      <c r="B24" s="50" t="s">
        <v>96</v>
      </c>
      <c r="C24" s="46" t="s">
        <v>97</v>
      </c>
      <c r="D24" s="48">
        <v>754500</v>
      </c>
      <c r="E24" s="48"/>
      <c r="F24" s="335">
        <v>754500</v>
      </c>
    </row>
    <row r="25" spans="1:6" ht="13.5" customHeight="1">
      <c r="A25" s="52" t="s">
        <v>70</v>
      </c>
      <c r="B25" s="57" t="s">
        <v>98</v>
      </c>
      <c r="C25" s="52" t="s">
        <v>97</v>
      </c>
      <c r="D25" s="53">
        <v>230000</v>
      </c>
      <c r="E25" s="53">
        <v>50000</v>
      </c>
      <c r="F25" s="336">
        <v>280000</v>
      </c>
    </row>
    <row r="26" spans="1:6" ht="38.25" customHeight="1">
      <c r="A26" s="46" t="s">
        <v>72</v>
      </c>
      <c r="B26" s="58" t="s">
        <v>99</v>
      </c>
      <c r="C26" s="46" t="s">
        <v>100</v>
      </c>
      <c r="D26" s="338"/>
      <c r="E26" s="338"/>
      <c r="F26" s="48"/>
    </row>
    <row r="27" spans="1:6" ht="14.25" customHeight="1">
      <c r="A27" s="52" t="s">
        <v>80</v>
      </c>
      <c r="B27" s="57" t="s">
        <v>101</v>
      </c>
      <c r="C27" s="52" t="s">
        <v>102</v>
      </c>
      <c r="D27" s="339"/>
      <c r="E27" s="339"/>
      <c r="F27" s="53"/>
    </row>
    <row r="28" spans="1:6" ht="15.75" customHeight="1">
      <c r="A28" s="46" t="s">
        <v>83</v>
      </c>
      <c r="B28" s="50" t="s">
        <v>103</v>
      </c>
      <c r="C28" s="46" t="s">
        <v>104</v>
      </c>
      <c r="D28" s="338"/>
      <c r="E28" s="338"/>
      <c r="F28" s="48"/>
    </row>
    <row r="29" spans="1:6" ht="15" customHeight="1">
      <c r="A29" s="59" t="s">
        <v>86</v>
      </c>
      <c r="B29" s="56" t="s">
        <v>105</v>
      </c>
      <c r="C29" s="59" t="s">
        <v>106</v>
      </c>
      <c r="D29" s="340"/>
      <c r="E29" s="340"/>
      <c r="F29" s="55"/>
    </row>
    <row r="30" spans="1:8" ht="16.5" customHeight="1">
      <c r="A30" s="59" t="s">
        <v>89</v>
      </c>
      <c r="B30" s="56" t="s">
        <v>107</v>
      </c>
      <c r="C30" s="60" t="s">
        <v>108</v>
      </c>
      <c r="D30" s="340"/>
      <c r="E30" s="340"/>
      <c r="F30" s="61"/>
      <c r="G30" s="62"/>
      <c r="H30" s="62"/>
    </row>
    <row r="31" spans="1:5" ht="12.75">
      <c r="A31" s="63"/>
      <c r="B31" s="64"/>
      <c r="C31" s="65"/>
      <c r="D31" s="65"/>
      <c r="E31" s="65"/>
    </row>
    <row r="32" spans="1:6" ht="51.75" customHeight="1">
      <c r="A32" s="66"/>
      <c r="B32" s="400" t="s">
        <v>109</v>
      </c>
      <c r="C32" s="400"/>
      <c r="D32" s="400"/>
      <c r="E32" s="400"/>
      <c r="F32" s="400"/>
    </row>
  </sheetData>
  <sheetProtection/>
  <mergeCells count="12">
    <mergeCell ref="D8:D9"/>
    <mergeCell ref="E8:E9"/>
    <mergeCell ref="F8:F9"/>
    <mergeCell ref="D1:F1"/>
    <mergeCell ref="A23:B23"/>
    <mergeCell ref="B32:F32"/>
    <mergeCell ref="A4:F4"/>
    <mergeCell ref="A7:A9"/>
    <mergeCell ref="B7:B9"/>
    <mergeCell ref="C7:C9"/>
    <mergeCell ref="A14:B14"/>
    <mergeCell ref="D7:F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6" zoomScaleNormal="96" zoomScalePageLayoutView="0" workbookViewId="0" topLeftCell="A1">
      <selection activeCell="G2" sqref="G2"/>
    </sheetView>
  </sheetViews>
  <sheetFormatPr defaultColWidth="9.140625" defaultRowHeight="12.75"/>
  <cols>
    <col min="1" max="1" width="5.57421875" style="32" customWidth="1"/>
    <col min="2" max="2" width="7.140625" style="32" customWidth="1"/>
    <col min="3" max="3" width="35.140625" style="13" customWidth="1"/>
    <col min="4" max="4" width="11.00390625" style="20" customWidth="1"/>
    <col min="5" max="5" width="9.57421875" style="20" customWidth="1"/>
    <col min="6" max="7" width="10.8515625" style="20" customWidth="1"/>
    <col min="8" max="8" width="9.28125" style="20" customWidth="1"/>
    <col min="9" max="9" width="10.00390625" style="20" customWidth="1"/>
    <col min="10" max="10" width="11.421875" style="20" customWidth="1"/>
    <col min="11" max="11" width="11.140625" style="0" customWidth="1"/>
  </cols>
  <sheetData>
    <row r="1" spans="7:11" ht="26.25" customHeight="1">
      <c r="G1" s="384" t="s">
        <v>406</v>
      </c>
      <c r="H1" s="384"/>
      <c r="I1" s="384"/>
      <c r="J1" s="384"/>
      <c r="K1" s="384"/>
    </row>
    <row r="3" spans="1:11" ht="48.75" customHeight="1">
      <c r="A3" s="412" t="s">
        <v>110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ht="12.75">
      <c r="K4" s="67"/>
    </row>
    <row r="5" spans="1:11" s="32" customFormat="1" ht="20.25" customHeight="1">
      <c r="A5" s="402" t="s">
        <v>1</v>
      </c>
      <c r="B5" s="402" t="s">
        <v>15</v>
      </c>
      <c r="C5" s="403" t="s">
        <v>111</v>
      </c>
      <c r="D5" s="404" t="s">
        <v>389</v>
      </c>
      <c r="E5" s="405"/>
      <c r="F5" s="406"/>
      <c r="G5" s="404" t="s">
        <v>390</v>
      </c>
      <c r="H5" s="405"/>
      <c r="I5" s="406"/>
      <c r="J5" s="413" t="s">
        <v>114</v>
      </c>
      <c r="K5" s="413"/>
    </row>
    <row r="6" spans="1:11" s="32" customFormat="1" ht="39" customHeight="1">
      <c r="A6" s="371"/>
      <c r="B6" s="371"/>
      <c r="C6" s="372"/>
      <c r="D6" s="196" t="s">
        <v>370</v>
      </c>
      <c r="E6" s="196" t="s">
        <v>371</v>
      </c>
      <c r="F6" s="196" t="s">
        <v>372</v>
      </c>
      <c r="G6" s="196" t="s">
        <v>370</v>
      </c>
      <c r="H6" s="196" t="s">
        <v>371</v>
      </c>
      <c r="I6" s="196" t="s">
        <v>372</v>
      </c>
      <c r="J6" s="196" t="s">
        <v>115</v>
      </c>
      <c r="K6" s="154" t="s">
        <v>116</v>
      </c>
    </row>
    <row r="7" spans="1:11" ht="9" customHeight="1">
      <c r="A7" s="166">
        <v>1</v>
      </c>
      <c r="B7" s="166">
        <v>2</v>
      </c>
      <c r="C7" s="167">
        <v>3</v>
      </c>
      <c r="D7" s="168">
        <v>4</v>
      </c>
      <c r="E7" s="168"/>
      <c r="F7" s="168"/>
      <c r="G7" s="168">
        <v>5</v>
      </c>
      <c r="H7" s="168"/>
      <c r="I7" s="168"/>
      <c r="J7" s="168">
        <v>6</v>
      </c>
      <c r="K7" s="166">
        <v>7</v>
      </c>
    </row>
    <row r="8" spans="1:11" s="18" customFormat="1" ht="19.5" customHeight="1">
      <c r="A8" s="197">
        <v>750</v>
      </c>
      <c r="B8" s="197"/>
      <c r="C8" s="189" t="s">
        <v>28</v>
      </c>
      <c r="D8" s="198">
        <v>65394</v>
      </c>
      <c r="E8" s="327"/>
      <c r="F8" s="198">
        <f>D8+E8</f>
        <v>65394</v>
      </c>
      <c r="G8" s="198">
        <v>65394</v>
      </c>
      <c r="H8" s="198"/>
      <c r="I8" s="198">
        <f aca="true" t="shared" si="0" ref="I8:I17">G8+H8</f>
        <v>65394</v>
      </c>
      <c r="J8" s="198">
        <v>65394</v>
      </c>
      <c r="K8" s="199"/>
    </row>
    <row r="9" spans="1:11" ht="40.5" customHeight="1">
      <c r="A9" s="180"/>
      <c r="B9" s="180">
        <v>75011</v>
      </c>
      <c r="C9" s="156" t="s">
        <v>353</v>
      </c>
      <c r="D9" s="178">
        <v>65394</v>
      </c>
      <c r="E9" s="327"/>
      <c r="F9" s="327">
        <f aca="true" t="shared" si="1" ref="F9:F17">D9+E9</f>
        <v>65394</v>
      </c>
      <c r="G9" s="178">
        <v>65394</v>
      </c>
      <c r="H9" s="178"/>
      <c r="I9" s="198">
        <f t="shared" si="0"/>
        <v>65394</v>
      </c>
      <c r="J9" s="178">
        <v>65394</v>
      </c>
      <c r="K9" s="158"/>
    </row>
    <row r="10" spans="1:11" s="18" customFormat="1" ht="38.25">
      <c r="A10" s="197">
        <v>751</v>
      </c>
      <c r="B10" s="197"/>
      <c r="C10" s="189" t="s">
        <v>30</v>
      </c>
      <c r="D10" s="198">
        <v>832</v>
      </c>
      <c r="E10" s="327"/>
      <c r="F10" s="198">
        <f t="shared" si="1"/>
        <v>832</v>
      </c>
      <c r="G10" s="198">
        <v>832</v>
      </c>
      <c r="H10" s="198"/>
      <c r="I10" s="198">
        <f t="shared" si="0"/>
        <v>832</v>
      </c>
      <c r="J10" s="198">
        <v>832</v>
      </c>
      <c r="K10" s="199"/>
    </row>
    <row r="11" spans="1:11" ht="32.25" customHeight="1">
      <c r="A11" s="180"/>
      <c r="B11" s="180">
        <v>75101</v>
      </c>
      <c r="C11" s="156" t="s">
        <v>354</v>
      </c>
      <c r="D11" s="178">
        <v>832</v>
      </c>
      <c r="E11" s="327"/>
      <c r="F11" s="327">
        <f t="shared" si="1"/>
        <v>832</v>
      </c>
      <c r="G11" s="178">
        <v>832</v>
      </c>
      <c r="H11" s="178"/>
      <c r="I11" s="198">
        <f t="shared" si="0"/>
        <v>832</v>
      </c>
      <c r="J11" s="178">
        <v>832</v>
      </c>
      <c r="K11" s="158"/>
    </row>
    <row r="12" spans="1:11" s="18" customFormat="1" ht="25.5">
      <c r="A12" s="197">
        <v>754</v>
      </c>
      <c r="B12" s="197"/>
      <c r="C12" s="189" t="s">
        <v>31</v>
      </c>
      <c r="D12" s="198">
        <v>300</v>
      </c>
      <c r="E12" s="327"/>
      <c r="F12" s="198">
        <f t="shared" si="1"/>
        <v>300</v>
      </c>
      <c r="G12" s="198">
        <v>300</v>
      </c>
      <c r="H12" s="198"/>
      <c r="I12" s="198">
        <f t="shared" si="0"/>
        <v>300</v>
      </c>
      <c r="J12" s="198">
        <v>300</v>
      </c>
      <c r="K12" s="199"/>
    </row>
    <row r="13" spans="1:11" ht="19.5" customHeight="1">
      <c r="A13" s="180"/>
      <c r="B13" s="180">
        <v>75414</v>
      </c>
      <c r="C13" s="156" t="s">
        <v>355</v>
      </c>
      <c r="D13" s="178">
        <v>300</v>
      </c>
      <c r="E13" s="327"/>
      <c r="F13" s="327">
        <f t="shared" si="1"/>
        <v>300</v>
      </c>
      <c r="G13" s="178">
        <v>300</v>
      </c>
      <c r="H13" s="178"/>
      <c r="I13" s="198">
        <f t="shared" si="0"/>
        <v>300</v>
      </c>
      <c r="J13" s="178">
        <v>300</v>
      </c>
      <c r="K13" s="158"/>
    </row>
    <row r="14" spans="1:11" s="18" customFormat="1" ht="19.5" customHeight="1">
      <c r="A14" s="197">
        <v>852</v>
      </c>
      <c r="B14" s="197"/>
      <c r="C14" s="189" t="s">
        <v>37</v>
      </c>
      <c r="D14" s="198">
        <f>D15+D16</f>
        <v>1235300</v>
      </c>
      <c r="E14" s="327">
        <v>13300</v>
      </c>
      <c r="F14" s="198">
        <f t="shared" si="1"/>
        <v>1248600</v>
      </c>
      <c r="G14" s="198">
        <f>G15+G16</f>
        <v>1235300</v>
      </c>
      <c r="H14" s="198">
        <v>13300</v>
      </c>
      <c r="I14" s="198">
        <f t="shared" si="0"/>
        <v>1248600</v>
      </c>
      <c r="J14" s="198">
        <f>J15+J16</f>
        <v>1248600</v>
      </c>
      <c r="K14" s="199"/>
    </row>
    <row r="15" spans="1:11" ht="51">
      <c r="A15" s="180"/>
      <c r="B15" s="180">
        <v>85212</v>
      </c>
      <c r="C15" s="193" t="s">
        <v>38</v>
      </c>
      <c r="D15" s="178">
        <v>1235000</v>
      </c>
      <c r="E15" s="327">
        <v>13000</v>
      </c>
      <c r="F15" s="327">
        <f t="shared" si="1"/>
        <v>1248000</v>
      </c>
      <c r="G15" s="178">
        <v>1235000</v>
      </c>
      <c r="H15" s="178">
        <v>13000</v>
      </c>
      <c r="I15" s="198">
        <f t="shared" si="0"/>
        <v>1248000</v>
      </c>
      <c r="J15" s="178">
        <v>1248000</v>
      </c>
      <c r="K15" s="158"/>
    </row>
    <row r="16" spans="1:11" ht="63.75">
      <c r="A16" s="180"/>
      <c r="B16" s="180">
        <v>85213</v>
      </c>
      <c r="C16" s="175" t="s">
        <v>331</v>
      </c>
      <c r="D16" s="178">
        <v>300</v>
      </c>
      <c r="E16" s="327">
        <v>300</v>
      </c>
      <c r="F16" s="327">
        <f t="shared" si="1"/>
        <v>600</v>
      </c>
      <c r="G16" s="178">
        <v>300</v>
      </c>
      <c r="H16" s="178">
        <v>300</v>
      </c>
      <c r="I16" s="198">
        <f t="shared" si="0"/>
        <v>600</v>
      </c>
      <c r="J16" s="178">
        <v>600</v>
      </c>
      <c r="K16" s="158"/>
    </row>
    <row r="17" spans="1:11" ht="19.5" customHeight="1">
      <c r="A17" s="409" t="s">
        <v>3</v>
      </c>
      <c r="B17" s="410"/>
      <c r="C17" s="411"/>
      <c r="D17" s="328">
        <f>D8+D10+D12+D14</f>
        <v>1301826</v>
      </c>
      <c r="E17" s="328">
        <f>E8+E10+E12+E14</f>
        <v>13300</v>
      </c>
      <c r="F17" s="198">
        <f t="shared" si="1"/>
        <v>1315126</v>
      </c>
      <c r="G17" s="198">
        <f>SUM(G8,G10,G12,G14)</f>
        <v>1301826</v>
      </c>
      <c r="H17" s="198"/>
      <c r="I17" s="198">
        <f t="shared" si="0"/>
        <v>1301826</v>
      </c>
      <c r="J17" s="198">
        <f>SUM(J8,J10,J12,J14)</f>
        <v>1315126</v>
      </c>
      <c r="K17" s="199"/>
    </row>
    <row r="19" ht="12.75">
      <c r="A19" s="37"/>
    </row>
  </sheetData>
  <sheetProtection/>
  <mergeCells count="9">
    <mergeCell ref="G5:I5"/>
    <mergeCell ref="A17:C17"/>
    <mergeCell ref="G1:K1"/>
    <mergeCell ref="A3:K3"/>
    <mergeCell ref="A5:A6"/>
    <mergeCell ref="B5:B6"/>
    <mergeCell ref="C5:C6"/>
    <mergeCell ref="J5:K5"/>
    <mergeCell ref="D5:F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96" zoomScaleNormal="96" zoomScalePageLayoutView="0" workbookViewId="0" topLeftCell="A1">
      <selection activeCell="E1" sqref="E1:G1"/>
    </sheetView>
  </sheetViews>
  <sheetFormatPr defaultColWidth="9.140625" defaultRowHeight="12.75"/>
  <cols>
    <col min="1" max="1" width="11.28125" style="19" customWidth="1"/>
    <col min="2" max="2" width="12.421875" style="19" customWidth="1"/>
    <col min="3" max="3" width="42.7109375" style="19" customWidth="1"/>
    <col min="4" max="4" width="14.28125" style="19" customWidth="1"/>
    <col min="5" max="5" width="14.8515625" style="19" customWidth="1"/>
    <col min="6" max="6" width="13.57421875" style="19" customWidth="1"/>
    <col min="7" max="7" width="15.8515625" style="0" customWidth="1"/>
  </cols>
  <sheetData>
    <row r="1" spans="5:7" ht="31.5" customHeight="1">
      <c r="E1" s="414" t="s">
        <v>369</v>
      </c>
      <c r="F1" s="414"/>
      <c r="G1" s="414"/>
    </row>
    <row r="2" ht="12.75">
      <c r="E2" s="19" t="s">
        <v>117</v>
      </c>
    </row>
    <row r="3" spans="1:7" ht="48.75" customHeight="1">
      <c r="A3" s="412" t="s">
        <v>118</v>
      </c>
      <c r="B3" s="412"/>
      <c r="C3" s="412"/>
      <c r="D3" s="412"/>
      <c r="E3" s="412"/>
      <c r="F3" s="412"/>
      <c r="G3" s="412"/>
    </row>
    <row r="4" ht="12.75">
      <c r="G4" s="67"/>
    </row>
    <row r="5" spans="1:7" s="32" customFormat="1" ht="20.25" customHeight="1">
      <c r="A5" s="402" t="s">
        <v>1</v>
      </c>
      <c r="B5" s="402" t="s">
        <v>15</v>
      </c>
      <c r="C5" s="402" t="s">
        <v>111</v>
      </c>
      <c r="D5" s="403" t="s">
        <v>112</v>
      </c>
      <c r="E5" s="403" t="s">
        <v>113</v>
      </c>
      <c r="F5" s="403" t="s">
        <v>114</v>
      </c>
      <c r="G5" s="403"/>
    </row>
    <row r="6" spans="1:7" s="32" customFormat="1" ht="65.25" customHeight="1">
      <c r="A6" s="402"/>
      <c r="B6" s="402"/>
      <c r="C6" s="402"/>
      <c r="D6" s="403"/>
      <c r="E6" s="403"/>
      <c r="F6" s="42" t="s">
        <v>115</v>
      </c>
      <c r="G6" s="42" t="s">
        <v>116</v>
      </c>
    </row>
    <row r="7" spans="1:7" ht="9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</row>
    <row r="8" spans="1:7" ht="19.5" customHeight="1">
      <c r="A8" s="72"/>
      <c r="B8" s="72"/>
      <c r="C8" s="72"/>
      <c r="D8" s="72"/>
      <c r="E8" s="72"/>
      <c r="F8" s="72"/>
      <c r="G8" s="72"/>
    </row>
    <row r="9" spans="1:7" ht="19.5" customHeight="1">
      <c r="A9" s="70"/>
      <c r="B9" s="70"/>
      <c r="C9" s="70"/>
      <c r="D9" s="70"/>
      <c r="E9" s="70"/>
      <c r="F9" s="70"/>
      <c r="G9" s="70"/>
    </row>
    <row r="10" spans="1:7" ht="19.5" customHeight="1">
      <c r="A10" s="70"/>
      <c r="B10" s="70"/>
      <c r="C10" s="70"/>
      <c r="D10" s="70"/>
      <c r="E10" s="70"/>
      <c r="F10" s="70"/>
      <c r="G10" s="70"/>
    </row>
    <row r="11" spans="1:7" ht="19.5" customHeight="1">
      <c r="A11" s="70"/>
      <c r="B11" s="70"/>
      <c r="C11" s="70"/>
      <c r="D11" s="70"/>
      <c r="E11" s="70"/>
      <c r="F11" s="70"/>
      <c r="G11" s="70"/>
    </row>
    <row r="12" spans="1:7" ht="19.5" customHeight="1">
      <c r="A12" s="70"/>
      <c r="B12" s="70"/>
      <c r="C12" s="70"/>
      <c r="D12" s="70"/>
      <c r="E12" s="70"/>
      <c r="F12" s="70"/>
      <c r="G12" s="70"/>
    </row>
    <row r="13" spans="1:7" ht="19.5" customHeight="1">
      <c r="A13" s="70"/>
      <c r="B13" s="70"/>
      <c r="C13" s="70"/>
      <c r="D13" s="70"/>
      <c r="E13" s="70"/>
      <c r="F13" s="70"/>
      <c r="G13" s="70"/>
    </row>
    <row r="14" spans="1:7" ht="19.5" customHeight="1">
      <c r="A14" s="70"/>
      <c r="B14" s="70"/>
      <c r="C14" s="70"/>
      <c r="D14" s="70"/>
      <c r="E14" s="70"/>
      <c r="F14" s="70"/>
      <c r="G14" s="70"/>
    </row>
    <row r="15" spans="1:7" ht="19.5" customHeight="1">
      <c r="A15" s="70"/>
      <c r="B15" s="70"/>
      <c r="C15" s="70"/>
      <c r="D15" s="70"/>
      <c r="E15" s="70"/>
      <c r="F15" s="70"/>
      <c r="G15" s="70"/>
    </row>
    <row r="16" spans="1:7" ht="19.5" customHeight="1">
      <c r="A16" s="70"/>
      <c r="B16" s="70"/>
      <c r="C16" s="70"/>
      <c r="D16" s="70"/>
      <c r="E16" s="70"/>
      <c r="F16" s="70"/>
      <c r="G16" s="70"/>
    </row>
    <row r="17" spans="1:7" ht="19.5" customHeight="1">
      <c r="A17" s="70"/>
      <c r="B17" s="70"/>
      <c r="C17" s="70"/>
      <c r="D17" s="70"/>
      <c r="E17" s="70"/>
      <c r="F17" s="70"/>
      <c r="G17" s="70"/>
    </row>
    <row r="18" spans="1:7" ht="19.5" customHeight="1">
      <c r="A18" s="70"/>
      <c r="B18" s="70"/>
      <c r="C18" s="70"/>
      <c r="D18" s="70"/>
      <c r="E18" s="70"/>
      <c r="F18" s="70"/>
      <c r="G18" s="70"/>
    </row>
    <row r="19" spans="1:7" ht="19.5" customHeight="1">
      <c r="A19" s="70"/>
      <c r="B19" s="70"/>
      <c r="C19" s="70"/>
      <c r="D19" s="70"/>
      <c r="E19" s="70"/>
      <c r="F19" s="70"/>
      <c r="G19" s="70"/>
    </row>
    <row r="20" spans="1:7" ht="19.5" customHeight="1">
      <c r="A20" s="73"/>
      <c r="B20" s="73"/>
      <c r="C20" s="73"/>
      <c r="D20" s="73"/>
      <c r="E20" s="73"/>
      <c r="F20" s="73"/>
      <c r="G20" s="73"/>
    </row>
    <row r="21" spans="1:7" ht="19.5" customHeight="1">
      <c r="A21" s="415" t="s">
        <v>3</v>
      </c>
      <c r="B21" s="415"/>
      <c r="C21" s="415"/>
      <c r="D21" s="415"/>
      <c r="E21" s="71"/>
      <c r="F21" s="71"/>
      <c r="G21" s="71"/>
    </row>
    <row r="23" ht="12.75">
      <c r="A23" s="31"/>
    </row>
  </sheetData>
  <sheetProtection/>
  <mergeCells count="9">
    <mergeCell ref="E1:G1"/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96" zoomScaleNormal="96" zoomScalePageLayoutView="0" workbookViewId="0" topLeftCell="A1">
      <selection activeCell="E1" sqref="E1:H2"/>
    </sheetView>
  </sheetViews>
  <sheetFormatPr defaultColWidth="9.140625" defaultRowHeight="12.75"/>
  <cols>
    <col min="1" max="1" width="11.28125" style="19" customWidth="1"/>
    <col min="2" max="2" width="12.421875" style="19" customWidth="1"/>
    <col min="3" max="3" width="32.57421875" style="19" customWidth="1"/>
    <col min="4" max="4" width="14.28125" style="19" customWidth="1"/>
    <col min="5" max="5" width="14.8515625" style="19" customWidth="1"/>
    <col min="6" max="6" width="13.57421875" style="19" customWidth="1"/>
    <col min="7" max="7" width="14.421875" style="19" customWidth="1"/>
    <col min="8" max="8" width="15.7109375" style="0" customWidth="1"/>
  </cols>
  <sheetData>
    <row r="1" spans="5:8" ht="28.5" customHeight="1">
      <c r="E1" s="414"/>
      <c r="F1" s="414"/>
      <c r="G1" s="414"/>
      <c r="H1" s="414"/>
    </row>
    <row r="3" spans="1:8" ht="48.75" customHeight="1">
      <c r="A3" s="412" t="s">
        <v>119</v>
      </c>
      <c r="B3" s="412"/>
      <c r="C3" s="412"/>
      <c r="D3" s="412"/>
      <c r="E3" s="412"/>
      <c r="F3" s="412"/>
      <c r="G3" s="412"/>
      <c r="H3" s="412"/>
    </row>
    <row r="4" ht="12.75">
      <c r="H4" s="74"/>
    </row>
    <row r="5" spans="1:8" s="32" customFormat="1" ht="20.25" customHeight="1">
      <c r="A5" s="402" t="s">
        <v>1</v>
      </c>
      <c r="B5" s="402" t="s">
        <v>15</v>
      </c>
      <c r="C5" s="402" t="s">
        <v>111</v>
      </c>
      <c r="D5" s="403" t="s">
        <v>112</v>
      </c>
      <c r="E5" s="403" t="s">
        <v>113</v>
      </c>
      <c r="F5" s="403" t="s">
        <v>114</v>
      </c>
      <c r="G5" s="403"/>
      <c r="H5" s="75"/>
    </row>
    <row r="6" spans="1:8" s="32" customFormat="1" ht="65.25" customHeight="1">
      <c r="A6" s="402"/>
      <c r="B6" s="402"/>
      <c r="C6" s="402"/>
      <c r="D6" s="403"/>
      <c r="E6" s="403"/>
      <c r="F6" s="42" t="s">
        <v>115</v>
      </c>
      <c r="G6" s="42" t="s">
        <v>116</v>
      </c>
      <c r="H6" s="16" t="s">
        <v>120</v>
      </c>
    </row>
    <row r="7" spans="1:8" ht="9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</row>
    <row r="8" spans="1:8" ht="85.5" customHeight="1">
      <c r="A8" s="72"/>
      <c r="B8" s="72"/>
      <c r="C8" s="206"/>
      <c r="D8" s="72"/>
      <c r="E8" s="207"/>
      <c r="F8" s="207"/>
      <c r="G8" s="207"/>
      <c r="H8" s="72"/>
    </row>
    <row r="9" spans="1:8" ht="19.5" customHeight="1">
      <c r="A9" s="70"/>
      <c r="B9" s="70"/>
      <c r="C9" s="70"/>
      <c r="D9" s="70"/>
      <c r="E9" s="208"/>
      <c r="F9" s="208"/>
      <c r="G9" s="208"/>
      <c r="H9" s="70"/>
    </row>
    <row r="10" spans="1:8" ht="19.5" customHeight="1">
      <c r="A10" s="70"/>
      <c r="B10" s="70"/>
      <c r="C10" s="70"/>
      <c r="D10" s="70"/>
      <c r="E10" s="208"/>
      <c r="F10" s="208"/>
      <c r="G10" s="208"/>
      <c r="H10" s="70"/>
    </row>
    <row r="11" spans="1:8" ht="19.5" customHeight="1">
      <c r="A11" s="70"/>
      <c r="B11" s="70"/>
      <c r="C11" s="70"/>
      <c r="D11" s="70"/>
      <c r="E11" s="208"/>
      <c r="F11" s="208"/>
      <c r="G11" s="208"/>
      <c r="H11" s="70"/>
    </row>
    <row r="12" spans="1:8" ht="19.5" customHeight="1">
      <c r="A12" s="73"/>
      <c r="B12" s="73"/>
      <c r="C12" s="73"/>
      <c r="D12" s="73"/>
      <c r="E12" s="209"/>
      <c r="F12" s="209"/>
      <c r="G12" s="209"/>
      <c r="H12" s="73"/>
    </row>
    <row r="13" spans="1:8" ht="19.5" customHeight="1">
      <c r="A13" s="415"/>
      <c r="B13" s="415"/>
      <c r="C13" s="415"/>
      <c r="D13" s="415"/>
      <c r="E13" s="210"/>
      <c r="F13" s="210"/>
      <c r="G13" s="210"/>
      <c r="H13" s="71"/>
    </row>
    <row r="15" ht="12.75">
      <c r="A15" s="31"/>
    </row>
  </sheetData>
  <sheetProtection/>
  <mergeCells count="9">
    <mergeCell ref="E1:H1"/>
    <mergeCell ref="A13:D13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9"/>
  <sheetViews>
    <sheetView zoomScale="96" zoomScaleNormal="96" zoomScalePageLayoutView="0" workbookViewId="0" topLeftCell="A1">
      <selection activeCell="B13" sqref="B13:E14"/>
    </sheetView>
  </sheetViews>
  <sheetFormatPr defaultColWidth="9.140625" defaultRowHeight="12.75"/>
  <cols>
    <col min="1" max="1" width="4.00390625" style="19" customWidth="1"/>
    <col min="2" max="2" width="8.140625" style="19" customWidth="1"/>
    <col min="3" max="3" width="9.8515625" style="19" customWidth="1"/>
    <col min="4" max="4" width="41.57421875" style="13" customWidth="1"/>
    <col min="5" max="5" width="22.421875" style="20" customWidth="1"/>
    <col min="6" max="16384" width="9.140625" style="19" customWidth="1"/>
  </cols>
  <sheetData>
    <row r="1" ht="18.75" customHeight="1"/>
    <row r="2" spans="4:5" ht="36.75" customHeight="1">
      <c r="D2" s="418"/>
      <c r="E2" s="418"/>
    </row>
    <row r="3" spans="4:5" ht="15.75" customHeight="1">
      <c r="D3" s="419"/>
      <c r="E3" s="419"/>
    </row>
    <row r="4" ht="30" customHeight="1"/>
    <row r="5" spans="1:5" ht="78" customHeight="1">
      <c r="A5" s="416" t="s">
        <v>121</v>
      </c>
      <c r="B5" s="416"/>
      <c r="C5" s="416"/>
      <c r="D5" s="416"/>
      <c r="E5" s="416"/>
    </row>
    <row r="6" spans="4:5" ht="19.5" customHeight="1">
      <c r="D6" s="76"/>
      <c r="E6" s="77"/>
    </row>
    <row r="7" ht="19.5" customHeight="1">
      <c r="E7" s="78"/>
    </row>
    <row r="8" spans="1:5" ht="19.5" customHeight="1">
      <c r="A8" s="162" t="s">
        <v>64</v>
      </c>
      <c r="B8" s="162" t="s">
        <v>1</v>
      </c>
      <c r="C8" s="162" t="s">
        <v>15</v>
      </c>
      <c r="D8" s="163" t="s">
        <v>122</v>
      </c>
      <c r="E8" s="164" t="s">
        <v>123</v>
      </c>
    </row>
    <row r="9" spans="1:5" ht="30" customHeight="1">
      <c r="A9" s="200" t="s">
        <v>124</v>
      </c>
      <c r="B9" s="417" t="s">
        <v>125</v>
      </c>
      <c r="C9" s="417"/>
      <c r="D9" s="417"/>
      <c r="E9" s="417"/>
    </row>
    <row r="10" spans="1:5" s="79" customFormat="1" ht="54" customHeight="1">
      <c r="A10" s="201"/>
      <c r="B10" s="159"/>
      <c r="C10" s="159"/>
      <c r="D10" s="189"/>
      <c r="E10" s="202"/>
    </row>
    <row r="11" spans="1:5" ht="30" customHeight="1">
      <c r="A11" s="200"/>
      <c r="B11" s="203"/>
      <c r="C11" s="203"/>
      <c r="D11" s="204"/>
      <c r="E11" s="205"/>
    </row>
    <row r="12" spans="1:5" ht="30" customHeight="1">
      <c r="A12" s="200" t="s">
        <v>126</v>
      </c>
      <c r="B12" s="417" t="s">
        <v>127</v>
      </c>
      <c r="C12" s="417"/>
      <c r="D12" s="417"/>
      <c r="E12" s="417"/>
    </row>
    <row r="13" spans="1:5" s="79" customFormat="1" ht="30" customHeight="1">
      <c r="A13" s="201"/>
      <c r="B13" s="159"/>
      <c r="C13" s="159"/>
      <c r="D13" s="189"/>
      <c r="E13" s="202"/>
    </row>
    <row r="14" spans="1:5" ht="30" customHeight="1">
      <c r="A14" s="200"/>
      <c r="B14" s="203"/>
      <c r="C14" s="203"/>
      <c r="D14" s="156"/>
      <c r="E14" s="205"/>
    </row>
    <row r="16" ht="12.75">
      <c r="A16" s="80"/>
    </row>
    <row r="17" ht="12.75">
      <c r="A17" s="31"/>
    </row>
    <row r="19" ht="12.75">
      <c r="A19" s="31"/>
    </row>
  </sheetData>
  <sheetProtection/>
  <mergeCells count="5">
    <mergeCell ref="A5:E5"/>
    <mergeCell ref="B9:E9"/>
    <mergeCell ref="B12:E12"/>
    <mergeCell ref="D2:E2"/>
    <mergeCell ref="D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2010-04-02T08:49:29Z</cp:lastPrinted>
  <dcterms:created xsi:type="dcterms:W3CDTF">2009-11-19T15:35:18Z</dcterms:created>
  <dcterms:modified xsi:type="dcterms:W3CDTF">2010-04-02T08:59:45Z</dcterms:modified>
  <cp:category/>
  <cp:version/>
  <cp:contentType/>
  <cp:contentStatus/>
</cp:coreProperties>
</file>